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5" windowWidth="15180" windowHeight="9210" activeTab="0"/>
  </bookViews>
  <sheets>
    <sheet name="техн" sheetId="1" r:id="rId1"/>
  </sheets>
  <definedNames/>
  <calcPr fullCalcOnLoad="1"/>
</workbook>
</file>

<file path=xl/sharedStrings.xml><?xml version="1.0" encoding="utf-8"?>
<sst xmlns="http://schemas.openxmlformats.org/spreadsheetml/2006/main" count="892" uniqueCount="591">
  <si>
    <t>Коронарен микро-водещ  катетър за хронични оклузии и максимално дистални лезии ,  SS braid технология осигуряваща изключителна устойчивост, хидрофилен M-coat/без проксималните 60 см/  дължина 130 или 150 см см, ултра нисък дистален профил 1,8F, проксимален профил-2.6F,златен маркер на 0,7мм от върха</t>
  </si>
  <si>
    <t>ІІІ.</t>
  </si>
  <si>
    <t>Интродюсер с хидрофилно покритие и специално скосен връх на дилататора. Размери: 4; 5; 6; 7; 8;9;10;11F. Дължина: 70; 100; 250mm. Водач с/без хидрофилно покритие. Абокат 1.10х51mm., цветна кодировка за различните големини, "click-on" механизъм, силиконова клапа тип "cross-cut"</t>
  </si>
  <si>
    <t>Интродюсер-сет, съдържащ Интродюсери, атравматични, за феморален и радиален достъп, итродюсер с хемостатична клапа, атравматичен дилататор с "щракваща" конектор-система. Съвместими с 0.021-0.035" водачи, с диаметри 4Fr, 5Fr, 6Fr, 7Fr, 8Fr, 9Fr</t>
  </si>
  <si>
    <t>Хидрофилно трансрадиално дезиле 4,5 и 6 Fr с дължина – 6,5/ 10 и 20 см в комплект  – с  дилататор, водач покрит с полимер или мини-водач като метална пружина и IV канюла</t>
  </si>
  <si>
    <t>Диагностични водачи 0.035/175-180J</t>
  </si>
  <si>
    <t>Диагностични водачи 0,025/150 прав</t>
  </si>
  <si>
    <t>Диагностични водачи  0,035/260 прав и J</t>
  </si>
  <si>
    <t>Диагностични водачи 0.018-0.025-0.032-0.035-0.038/до 180cm с конструция "one-piece nitinol core" полиуретанов жакет и хидрофилно покритие "М coat"</t>
  </si>
  <si>
    <t>Диагностични водачи 0.018-0.025-0.032-0.035-0.038/ 220-260см с конструция "one-piece nitinol core"  полиуретанов жакет и хидрофилно покритие "М coat"</t>
  </si>
  <si>
    <t>Диагностични водачи 0.018-0.025-0.032-0.035-0.038/до 180cm с конструция "one-piece nitinol core" с полимерен жакет и хидрофилно покритие "М coat"</t>
  </si>
  <si>
    <t>Диагностични водачи  0,035/180-260  с максимална опора “extra stiff”</t>
  </si>
  <si>
    <t>Диагностични водачи  0,032/175-260 J и прави</t>
  </si>
  <si>
    <t>Диагностични водачи  Специален –Steerable magic torgue</t>
  </si>
  <si>
    <t xml:space="preserve">Диагностични водачи  С двойно тефлоново покритие / PTFE/FEP/ на намотката </t>
  </si>
  <si>
    <t>Диагностични водачи  0.038/180 с максимална опора extra stiff</t>
  </si>
  <si>
    <t>Диагностични за смяна на катетър amplatz extra stiff с диаметър 0.032/0.035/0.038” и дължина 260 см, J-връх</t>
  </si>
  <si>
    <t>Сетове за трансфеморален достъп: интродюсер сет с хидрофилно покритие- М коут дериват и скосен връх на дилататора; размер 4, 5, 6,  7,8,9,10,11 F; дължина  100, мм "cross-cut"силиконова хемостатична клапа,"snap-on-click of- dilator lock"система, цветови кодове за различните размери, съвместим с 0,025" 0.035",0.038" водач</t>
  </si>
  <si>
    <t>Сетове за трансрадиален  достъп: интродюсер сет с хидрофилно покритие-М-коут дериват и скосен връх на дилататора; размер 4, 5, 6,  7,F; дължина  70мм,100 мм, 160мм "cross-cut"силиконова хемостатична клапа,"snap-on-click of- dilator lock"система, цветови кодове за различните размери, съвместим с 0,018" 0.021",0.025" водач</t>
  </si>
  <si>
    <t>Диагностични водачи 0,035-0,038“с размери – дължина 150-260см,прави, J-тип, тефлоново покритие</t>
  </si>
  <si>
    <t>Хидрофилен водач с твърд връх, дебелина 0,021-0,35“,минимална дължина 180см, максимална дължина 260 см., прав, J-тип</t>
  </si>
  <si>
    <t>ІV.</t>
  </si>
  <si>
    <t>ДИАГНОСТИЧНИ КАТЕТРИ ЗА КАРДИОЛОГИЧНА ДЕЙНОСТ</t>
  </si>
  <si>
    <t>Ангиографски диагностичен катетър сдвойна метална мрежа към лумена,трайна извивка;гладка вътрешна повърхност с протекция за въртешна тромбоза мек атравматичен  връх без оплетка тип Tiger-I;тип Judkins-left *rigt-100см , от 5Fr</t>
  </si>
  <si>
    <t>Ангиографски диагностичен катетър с оплетка от 16 нишки, тип "Judkins"-ляв и десен, мек атравматичен  връх без оплетка 3.5 4.0 5.0, 100 см, от 4Fr/5Fr./6Fr.; вътрешен диаметър 0,044 Ø, ∆mm² 115%, с висок 1:1 torque response, цветна кодировка</t>
  </si>
  <si>
    <t xml:space="preserve">Ангиографски диагностичен катетър с оплетка от 16 нишки, мек атравматичен  връх без оплетка тип"MPA1"/ “MPA2 "AL1”/”AL2”/”AL3” AR1MOD”/”AR2MOD, "IM" 100 см, от 4Fr/5Fr./6Fr.;  вътрешен диаметър 0,044 Ø, </t>
  </si>
  <si>
    <t>Ангиографски диагностичен катетър с оплетка от 16 нишки, мек атравматичен  връх без оплетка тип "TIG 24", 100 см,5и6Fr.;         вътрешен диаметър 0,044 Ø, ∆mm² 115%, с висок 1:1 torque response, цветна кодировка</t>
  </si>
  <si>
    <t>Ангиографски диагностичен катетър с оплетка от 16 нишки, мек атравматичен  връх без оплетка тип "Pigtail" 110/130 смправ и ангулиран , от 4Fr/5Fr./6Fr.; вътрешен диаметър 0,044 Ø, ∆mm² 115%, с висок 1:1 torque response,цветна кодировка</t>
  </si>
  <si>
    <r>
      <t>М-Хидрофилни</t>
    </r>
    <r>
      <rPr>
        <sz val="9"/>
        <color indexed="10"/>
        <rFont val="Times New Roman"/>
        <family val="1"/>
      </rPr>
      <t xml:space="preserve"> </t>
    </r>
    <r>
      <rPr>
        <sz val="9"/>
        <rFont val="Times New Roman"/>
        <family val="1"/>
      </rPr>
      <t>ангиографски катери за доставка на контраст, емболизационен материал , водачи и микрокатетри- 4F/вътр.лумен-0.041"/ и 5F/вътр.лумен-0.043"/ . Единичен SUS braid за 5F и двоен  SUS braid за 4F.Специални криви и дължини от 65 см до 150см прави за реканализации на долни крайници , Yashiro 3D shape за по-лесен достъп на tr.celliacus,COE 2, JB1,JB2.</t>
    </r>
  </si>
  <si>
    <t>Диагностични катетри 4,5,6 F със SUS-brade/усилени/ и М-хидрофилно покритие  /включително специални радиални катери Tiger I,II- удобен за диагностика на двете коронарни артерии при ОМИ ,ElGamal-2,AL type NTR/</t>
  </si>
  <si>
    <t>Диагностичен катетър JL - двойна стоманена външна уплетка, с вътрешно покритие от тефлон позволяващ лесно поставяне по водача.  С външен диаметър 2мм и вътрешен 1,48мм. Дължина 100см, диаметър 4/5 и 6fr.Вид на катетъра Judkins Left. Размери 3,5/4/4,5/ 5 и 6.</t>
  </si>
  <si>
    <t>Диагностичен катетър JR - двойна стоманена външна уплетка, с вътрешно покритие от тефлон позволяващ лесно поставяне по водача.  С външен диаметър 2мм и вътрешен 1,48мм. Дължина 100см, диаметър 4/5 и 6fr.Вид на катетъра Judkins Right . Размери 3,5/4/ 5 и 6.</t>
  </si>
  <si>
    <t>Диагностични катетри AL, AL1 и AL2 - двойна стоманена външна уплетка, с вътрешно покритие от тефлон позволяващ лесно поставяне по водача.  С външен диаметър 2мм и вътрешен 1,48мм. Дължина 100см, диаметър 4/5 и 6fr.Вид на катетъра Amplatz Left.</t>
  </si>
  <si>
    <t>Диагностичен катетър Pigtail /ангулиран под 145о/ - двойна стоманена външна уплетка, с вътрешно покритие от тефлон позволяващ лесно поставяне по водача.  С външен диаметър 2мм и вътрешен 1,48мм. Дължина 110см, диаметър 4/5 и 6fr.</t>
  </si>
  <si>
    <t>Диагностичен катетър Tiger - двойна стоманена външна уплетка, с вътрешно покритие от тефлон позволяващ лесно поставяне по водача.  С външен диаметър 2мм и вътрешен 1,48мм. Дължина 100см, диаметър 4/5 и 6fr.</t>
  </si>
  <si>
    <t>V.</t>
  </si>
  <si>
    <t>ВЪВЕЖДАЩИ КОРОНАРНИ КАТЕТРИ ЗА КАРДИОЛОГИЧНА ДЕЙНОСТ</t>
  </si>
  <si>
    <t>Дилатационни/водeщи/ коронарни катетри вътрешен диаметър по цялата дължина, както следва: 5F - .057', 6F - .070", 7F- .078", 8F- .088", JR,JL, AL,AR,LCB, RCB,SBS,IM</t>
  </si>
  <si>
    <t xml:space="preserve">Ендопротеза за илиачни артерии, съдържаща два компонента – имплантируем метален стент и система за въвеждане. Стентът е изграден от жичка от биомедицинска суперсплав, вплетена в тубуларна мрежеста конфигурация. Тази конфигурация на дизайна създава стент, който е гъвкав, податлив и саморазгъващ се. Системата за въвеждане се състои от система от коаксиални тръбички. Външното стъбло от ПТФЕ служи за задържане на стента, докато не бъде отдръпнато по време на разполагане. Външното стъбло може да сгъне стента обратно най-много два пъти след частично разполагане на стента. Радиоконтрастната маркерна лента на външното стъбло улеснява позиционирането на външното стъбло по време на процедурата. Радиоконтрастните маркерни ленти, разположени във вътрешната част, в близост до проксималния и дисталния край на стента, улесняват изобразяването по време на разполагане. Радиоконтрастната маркерна лента, разположена в средна позиция върху вътрешната тръбичка, действа като ограничителна маркировка при разполагане. Полиамидната вътрешна тръбичка на коаксиалната система съдържа централен лумен, който побира водач от 0.035 инча (0.89 мм). Тръбичка от неръждаема стомана е позиционирана на проксималния край на вътрешната тръбичка. Клапа, прикачена на проксималния край на външното стъбло се плъзга по дължината на тръбичката от неръждаема стомана, за да улесни разполагането и евентуалното обратно сгъване на стента. Инструментът може да бъде въведен през интродюсерно стъбло от 6F (2.00 мм). Ендопротезата е налична със следните диаметри: 6, 7, 8, 9, 10 мм. Два варианта в дължината на с-мата на доставка: къс – обща дължина 100см; работна дължина 75см и дълъг- обща дължина 160см; работна дължина 135см </t>
  </si>
  <si>
    <t>Саморазтварящ се нитинолов стент; състои от два компонента: имплантируема ендопротеза и доставяща стент система. Стентът представлява лазерно изрязан саморазширяващ се стент от никел-титанова сплав (нитинол). Както от проксималния, така и от дисталния край на стента, рентгеноконтрастните маркери, изработени от тантал, увеличават видимостта на стента с цел помощ при поставянето. Стентът е ограничен до максимум 6F (2.1 мм) ВД на доставящата система. Доставящата система има коаксиален дизайн с външен шафт за защита и ограничаване на стента преди разгъването. Доставящата система е съвместима с 0,035 инчови (0,89 мм) водачи. Тъй като стентът е изложен на телесната температура, той се разширява, за да опре в стената на съда; налична с различни диаметри в мм ( 5; 6; 7; 8; 9; 10; 12; 14 ) и дължини на стента. Доставящата система също се предлага с две дължини на шафта – къс 75см и дълъг 120см.</t>
  </si>
  <si>
    <t>Саморазширяващата се стентова система за SFA и поплитеално  стентиране. Включва два компонента – имплантируема ендопротеза и система за въвеждане на стент. Стентът е лазерно изрязан и саморазгъващ се и е изграден от сплав от никел и титан (Нитинол). От двата края на стента – проксималния и дисталния – има радиоконтрастни маркери от тантал, които увеличават видимостта на стента и спомагат разполагането му. Стентът е ограничен от система за въвеждане с максимален външен диаметър 6 F (2.1 мм). Системата за въвеждане има триосов дизайн с външен шафт за стабилизиране на системата за въвеждане на стента, среден шафт за защита и ограничаване на стента и вътрешен шафт за предоставяне на лумен на водача. Системата за въвеждане е съвместима с водачи от 0.035 инча (0.89 мм). Когато стентът влезе в контакт с телесната температура, той се разширява, за да застане до стената на съда. Наличен с различни диаметри в мм ( 5; 6; 7; 8 ) и дължини. Системата за въвеждане също се предлага с две работни дължини (75 см и 130 см).</t>
  </si>
  <si>
    <t>За лечение на: комплексни стенози на илиачната артерия (лезия с дължина ≥ 3 см или калцирана или ексцентричен лезия с дължина &lt;3 см) и запушване на илиачните съдове с диаметър 7-12, с изключение на атеросклеротични артериални аневризми и травматични увреждания на  съд в периферните съдове с диаметър 5-12 мм; Състои се от две части:саморазтварящ се стент и система за доставяне Unistep Plus; Ендопротезата се състои от мрежа оплетена в тубуларна меш конфигурация, изработена от биомедицинска супврслав, покрита с PET (polyethylene terephthalate) графт материал; Системата за доставка есъвместима с 0,035’’ водач; Размери за напълно разгънат стент – диаметър в мм: 6,0; 7,0; 8,0; 9,0; 10,0; 12,0; 14,0; дължинив мм: 20; 30; 50; 70;</t>
  </si>
  <si>
    <t xml:space="preserve">Саморазтварящ  се стент, специално за каротидни артерии; 5 FR система; Дължина на системата 135 см; Водачи – максимален диаметър .014”, дължина 150-190 ; Непрекъсната радиална устойчивост; Системата за доставяне на стента е с нисък профил; Ro маркери; Възможност за репозициониране при частично разгънат стент; Висока флексибилност в области с неправилна анатомия; </t>
  </si>
  <si>
    <t xml:space="preserve">Система за дистална протекция тип 110 микропорест филтър- 3,5 - 5,5мм; Monorail Технология; Полиуретанов филтър; Нитинолова филтърна примка с платинена халка; Големина на Отворите на филтъра 110 Микрона; Дължина на водача 90cm 300cm; .014” stainless steel тяло с PTFE покритие; Дисталния край е снабден с PTFE вътрешено покритие ; .030” проксимален стоп с висока Ro видимост; Автостоп предотвратяващ вклиняването на върха ; Проксимални маркери на ствола на 87cm и  97cm от дисталния край (90 и 100 cm от върха); Последните 20 см от дължината са със силиконово покритие.  </t>
  </si>
  <si>
    <t>Мярка</t>
  </si>
  <si>
    <t>Количество за 24 месеца</t>
  </si>
  <si>
    <t>І.</t>
  </si>
  <si>
    <t>ДИЛАТАЦИОННИ ВОДАЧИ ЗА КАРДИОЛОГИЧНА ДЕЙНОСТ</t>
  </si>
  <si>
    <t>брой</t>
  </si>
  <si>
    <t>dostavchik</t>
  </si>
  <si>
    <t>porn</t>
  </si>
  <si>
    <t>ime</t>
  </si>
  <si>
    <t>zad_tehn</t>
  </si>
  <si>
    <t>miarka</t>
  </si>
  <si>
    <t>kolichestvo</t>
  </si>
  <si>
    <t>tehn</t>
  </si>
  <si>
    <t>targovsko_ime</t>
  </si>
  <si>
    <t>code_NZOK</t>
  </si>
  <si>
    <t>auth</t>
  </si>
  <si>
    <t>garancia</t>
  </si>
  <si>
    <t>Брой позиции:</t>
  </si>
  <si>
    <t>Сума на гаранцията:</t>
  </si>
  <si>
    <t>Тестове - плочка за Вирусологична експресна диагностика HBsAg- 50 теста в кутия</t>
  </si>
  <si>
    <t>Тестове - плочка за Вирусологична експресна диагностика HCV-50 теста в кутия</t>
  </si>
  <si>
    <t>Тестове - плочка за Вирусологична експресна диагностика HIV - 100 теста в кутия</t>
  </si>
  <si>
    <t>Тестове - плочка за Вирусологична експресна диагностика-Siphilis 100 теста в кутия</t>
  </si>
  <si>
    <t>СПЕЦИАЛИЗИРАНИ ВОДАЧИ ЗА ПЕРИФЕРНА АНГИОПЛАСТИКА</t>
  </si>
  <si>
    <t>Полимерен обвивка с ICE хидрофилно покритие за отлично проследяване. предлага опцията за избор между два вида връх и отличен контрол на воденето. Дължина на водача в см: 182, 300.  Върхове : прав и ъглов; два варианта на дължината на конуса на върха – къс осигуряващ 6 g  натоварване и дълъг осигуряващ 3 g  натоварване; Сърцевина на водача изработена от сцитаниум; 2 см радиоконтрастен връх; Много подходящ за процедури на подколенните съдове.</t>
  </si>
  <si>
    <t>Периферен водач предназначен да пробие и да премине през резистентни лезии. Дължини в см: 195 ; 300; върхове осигуряващи натоварване съответно : 12 g,18 g, 25 g , 30 g;</t>
  </si>
  <si>
    <t>Периферен водач, 0.018'', натоварване на върха 30 грама; рентгенопозитивен койл с дължина - 15см; диаметър на върха от 0.018'' към 0.013; обща дължина - 180/300см; конусовиден дизайн; предназначен за калцифицирани лезии и фиброзни тъкани</t>
  </si>
  <si>
    <t>Периферен водач, 0.014'', натоварване на върха 20 грама; рентгенопозитивен койл с дължина - 17см; диаметър на върха от 0.014'' към 0.008"; обща дължина - 180/300см; конусовиден дизайн; предназначен за калцифицирани лезии и фиброзни тъкани</t>
  </si>
  <si>
    <t>Периферен водач предназначен да пробие и да премине през резистентни лезии. Дължина в см: 195 ; 300; върхове осигуряващи натоварване съответно : 12 g,18 g, 25 g , 30 g;</t>
  </si>
  <si>
    <t>РТСА балон</t>
  </si>
  <si>
    <t xml:space="preserve">Дилатационни катетъри за ПТКА  за бърза смяна,  с полу-комплиантен балон в близост до дисталния край; Дисталният участък на катетъра е двулуменен и коаксиален. TrakTip™ Pebax® дистален шафт- 150 см дължина на шафта- Диаметри от 1,5 – 4,00 мм; за предилатация;материал на балона - LEAP;Soft Leap за диаметри 1,5/2,0 мм;LEAP™ задиаметри  2,25 мм – 4,0 мм (тип на материала- полиамид) ;лазерно заточен връх; Ro-маркери; трислоен вътрешен ствол; по-флексибилен връх; </t>
  </si>
  <si>
    <t>Дилатационни катетъри за ПТКА  за бърза смяна,  с полу-комплиантен балон в близост до дисталния край; Дисталният участък на катетъра е двулуменен и коаксиален. TrakTip™ Pebax® дистален шафт- 150 см дължина на шафта- Диаметри от 4,00 – 6,00 мм; материал на балона - DynaLEAP;лазерно заточен връх; Ro-маркери; трислоен вътрешен ствол; по-флексибилен връх; Проксималният участък на катетъра е еднолуменен, 1.8Fтип hypotube; профил -0,022";  дължини-15, 20 мм; диаметър на балона - 4,00/4,50/5,00/5,50/6,00 мм; номинално налягане - 6 АТМ;  Хидрофилно покритие от дисталния връх до входа за водача; За да се предотврати авто-адхезия на хидрофилното покритие на балона, от дисталния връх проксимално на балона върху хидрофилното покритие е приложено силиконово покритие; Два  рентгеноконтрастни маркера</t>
  </si>
  <si>
    <t>Дилатационни катетъри за ПТКА Over-The-Wire и за бърза смяна, респективно, с полу-комплиантен балон в близост до дисталния край; Бисегментен ™ Вътрешен шафт (Monorail®  и OTW катери); TruFeel™ Hypotube дизайн с подобрена устойчивост, огъваемост,сигурност и полимерен маншон Slope™; Еднокомпонентен външен шафт за оптимизиране на въвеждането (OTW катетер) с плавен преход от твърдост към флексибилност; Дисталният участък на двата катетъра (и проксималният участък на катетъра OTW) е двулуменен и коаксиален. OptiLEAP™ материал на балона с редуцирана дебелина; Подобрена флексибилност на върха; Скъсени тинки маркери, повишаващи дисталната флексибилност; Налични диаметри от 1.5mm до 5.0mm; Дължина на балона от 8mm до 40mm; За дължини на балона 8,0мм, 12,0мм, 15,0мм, 20,0мм  – избор между 2 варианта (Push or Flex) за диаметър 1,50мм, които осигуряват различни характеристики; Всички размери са налични както за Monorail така и за Over-the-Wire катетерни платформи; Ултра нисък профил –  0,017’’; Приложени са хидрофилно (Bioslide™) и хидрофобно (Xtra™) покрития, при различните размери; Работната дължина на балонния катетър е 140 cm. Съвместим с водачи &lt;0,014’’/0,36 мм; Проксималния маркери  (един на разстояние 90 cm и два на 100 cm от върха); Моделите с размер 1,5 mm имат един рентгеноконтрастен маркер, докато всички останали модели имат два  рентгеноконтрастни маркера;</t>
  </si>
  <si>
    <t>Балон катетър за ПТКА. Проектиран за едновременна употреба на два Monorail катетъра в 2мм (6F) водещ катетър или два OTW катетъра в 2,67мм (8F) водещ катетър.Профил на върха 0.017“ (0.43мм); червен цвят на върха; хидрофилно покритие Zglide; за Monorail: външен диаметър на катетъра- проксимален 2,6 F, дистален – 2,3 F; за OTW: външен диаметър на катетъра- проксимален 3,2 F, дистален – 2,3 F; Съвместим с водач 0,014“ (0.36мм); дължини в мм: 8; 12; 15; 20; 30; диаметри в мм; 1,2; 1,2Push; 1,5; 1,5Push; 2.0; 2,25; 2,5; 2,75; 3,0; 3,25; 3,5; 3,75; 4,0; високо RBP - 18 ATM /1824 kPa</t>
  </si>
  <si>
    <t>Дилатационен катетър за ПТКА с балон за високо налягане, Некомплиантен,подходящ за постдилатация; Материал на балона - Opti-Q™;Приложени са хидрофилно (Bioslide™) и хидрофобно (Xtra™) покрития, при различните размери; Работната дължина - 143 cm. Профил на върха 0.017 “;Дисталната част е с двоен лумен,коаксоиална Съвместим с водачи &lt;0,014’’/0,36 мм ; Изчислено налягане на пръсване – 20 АТМ за диаметри 2,00мм – 4,00мм и 18АТМ за диаметри 4,50мм и 5,00мм;Дължини на балона; 6,00мм,8,0мм, 12,0мм, 15,0мм, 20,0мм и 30,0мм; Диаметри на балона – 2,00мм, 2,25мм, 2,50мм, 2,75мм, 3,00мм, 3,25мм, 3,50мм, 3,75мм, 4,00мм, 4,50мм,  5,00мм, (4,50мм и 5,00мм не са налични за дължина 30,0мм,Подобрена визуализация – платина-иридиеви маркери; Проксимален шафт – 2,1F-2,3F; Дистален шафт – 2,4F-2,7F; Проксималната част на дисталния шафт – 2,7F за всички размери;Qurter size – 24-25atm; Дължина на върха – 1,75мм; Материал на върха – полиамид;</t>
  </si>
  <si>
    <t>Коронарен балон катетър .Рапид ексчейндж смяна.Работна дължина на катетъра 141,5 см.Ултрафлексибилни ,материал Pebax ; Проксимален шафт -2,1Френча ;    Дистален шафт -2,6 Френча; Размери: Диаметър от 1.5мм-5,00мм; Дължини от 10мм-40мм</t>
  </si>
  <si>
    <t>RX коронарен балон за пре-дилатация при комплексни лезии и CTO, 'kissing balloon " техника през 6F, нов тип хидрофилно покритие на балона M-coat II,  нисък преминаващ профил – 0,40mm; изключителен kink-resistance и  проходимост;проксимален шафт 1.9 F, дистален шафт – 2,4F модифициран изход за водача за по голяма устойчивост,размери  10-15-20 мм и диаметри 1.25-1.50-2.0-2.25-2.50-2.75-3.00</t>
  </si>
  <si>
    <t>СТЕНТОВЕ ЗА КАРДИОЛОГИЧНА ДЕЙНОСТ</t>
  </si>
  <si>
    <t>Оклузионен балон катетър с един лумен и балон в дисталния край.Предлага се в два варианта :комплайънт и супер комплайънт.Радиоконтрастни маркери в дисталния и проксималния край.Хидрофилно покритие в  дисталния край.Препорачъна употреба върху водач 0.14инч..Размери:Трансформ комлайънт – диаметър на балона/дължина на балона  3мм/10мм;3мм/15мм;4мм/10мм;4мм/15мм;4мм/20мм;4мм/30мм;5мм/10мм;5мм/15мм;5мм/20мм;5мм/30мм; Трансформ супер комплайънт - диаметър на балона/дължина на балона:3мм/4мм;4мм/7мм;4мм/10мм;7мм/7мм;7мм/10мм;7мм/15мм; Не съдържа латекс.Стерилизиран с етилен оксид.</t>
  </si>
  <si>
    <r>
      <t>Водач с кръгла стоманена сърцевина в проксималния край и хидрофилно покритие на дисталния сегмент, Тефлоново покритие на проксималния шафт проектирано за подобряване проследяването и манипулирането на водача в рамките на микрокатетъра. Специални  нитинолови структури в дисталния край предаващи  ефективно въртящия  момент от проксималният до дисталния  край  проектирани  за стандартен и за мек връх. Гъвкав атравматичен  връх-тип плоска панделкас уникална структура  изграден от специална сплав  платина- волфрам,осигуряваща подобрена флуороскопска визуализация в дисталния край с дължина  в зависимост от ОD на водача .Предлагасе в два модела: проксимален/дистален OD – 0,012in/0,010in - обща дължина 200см; 300см, дължина на дисталния сегмент 55см; проксимален/дистален OD – 0,014in</t>
    </r>
    <r>
      <rPr>
        <b/>
        <sz val="9"/>
        <color indexed="10"/>
        <rFont val="Times New Roman"/>
        <family val="1"/>
      </rPr>
      <t xml:space="preserve"> </t>
    </r>
    <r>
      <rPr>
        <sz val="9"/>
        <rFont val="Times New Roman"/>
        <family val="1"/>
      </rPr>
      <t>- дължина 200см; 300см, дължина на дисталния сегмент 35см, 45см .Стерилизиран  с етилен диоксид; за еднократна употреба.</t>
    </r>
  </si>
  <si>
    <t>Режещ балон катетър за периферна ангиопластика: водач:.014”/018”; Катетър: Over The Wire и RX; Scoring element: нитинолов, три спирали; Материал на балона:Nylon ,semicompliant;Шафт: 5F; Интродюсер:6F и 7F; Работна дължина:50,90 и 137 cm; Маркери на балона: 2 набити; Диаметър на балона: 2,0-6,0mm; Дължина на балона: 10-40mm</t>
  </si>
  <si>
    <t>Периферни балон катетри за водачи 0.014“,0.018“,0.035“, ентри профил 0.40мм (за 0,014”) и 0.80мм (за 0,35”),Материал PEBAX,  Луер заключване от Polycarbonate (PC), Makrolon 2458; Хидрофилно покритие 400мм;Работни дължини 80см, 120см,135см,140см,150см;  Размери : Диаметри 1.25мм-12.00мм; Дължини :10мм-280мм</t>
  </si>
  <si>
    <t xml:space="preserve">Периферни балон катетри : Съвместимост с водач:0.035”; Материал: SCP; Дизайн на шафт: коаксиален лумен на балона; Покритие: hydrophobic patchwork coating на балона и силикон на шафта- само върху външната повърхност на пликите на балона, така че като се раздуе има ивици, които не са покрити със силикон, което подобрява сцеплението със съда; Нагъване:5 кратно;RBP: 20atm(3-4mm), 16atm(5-6mm), 14atm(7-8mm), 12atm(9-10mm); Размер на интродюсера: 5F(3-7mm)-6F(8-10mm); Работна дължина: 80 и 130cm; Размери: d:3,0-10,0; l:20-200;  </t>
  </si>
  <si>
    <t>Периферни балон катетри : Съвместимост с водач:0.018”; Материал: SCP(Semi Cristaline Polimer); Дизайн на шафт: coaxial balloon lumen; Покритие: hydrophobic patchwork coating на балона и силикон на шафта- само върху външната повърхност на пликите на балона, така че като се раздуе има ивици, които не са покрити със силикон, което подобрява сцеплението със съда; Нагъване:5 кратно;2 кратно за 170mm; Маркери: набити;Работна дължина: 90 ,130 и 150 cm; Размери: d:2,0-7,0; l:20-200;  Интродюсер: 4F(2,0-6mm), 5F(7mm); LONG SIZES: 200 mm за дълги и дифузни лезии</t>
  </si>
  <si>
    <t>Периферни балон катетри: Съвместимост с водач:0.014”; Материал: SCP(Semi Cristaline Polimer); Покритие: hydrophilic patchwork coating на балона и силикон на шафта- само върху външната повърхност на пликите на балона, така че като се раздуе има ивици, които не са покрити със силикон, което подобрява сцеплението със съда; Нагъване:3 кратно; Маркери: набити; Работна дължина: 90 ,120 и 150 cm; Размери: d:1,5-4,0; l:20-220;Интродюсер: 4F</t>
  </si>
  <si>
    <t xml:space="preserve">Периферен балон за високо налягане.; Съвместимост с водач:0.035”; Материал: Nylon, Pebax; Дизайн на шафт: коаксиален  5.9F; RBP: до 27 атм; Минимален размер на интродюсера 6F: ø 3,0 -8,0 мм; 7F: ø 9,0 -10,0 мм; 8F: ø 12,0 мм; Работна дължина: 40 и 75cm; Размери: d:3,0-12,0; l:20-100; </t>
  </si>
  <si>
    <t xml:space="preserve">Медикамент излъчващ периферен балон: Съвместимост с водач:0.018”; Материал: SCP(Semi Cristaline Polimer) ПОКРИТИЕ ; Медикамент : Паклитаксел(Paclitaxel) ;  Доза на медикамента: 3.0 µg/mm2; Матрица:Butyryl-tri-hexyl citrate (BTHC) ;  Шафт: 3.8F, хидрофобно покрит;  Маркери: набити;  Работна дължина: 90 ,130; Размери: d:3,0-4,0-5,0-6,0-7,0 mm; l:40-80-120mm; Интродюсер: 4F(3,0-4,0mm), 5F(5,0-7,0mm)      </t>
  </si>
  <si>
    <t>Периферни балон катетри за водачи 0.014“,0.018“,0.035“,Материал PEBAX; Хидрофилно покритие 400мм; Работни дължини 80см, 120см,135см,140см,150см; Размери : Диаметри 1.25мм-5.00мм;  3мм-12мм;  2мм-7мм; Дължини :10мм-80мм,  100мм-280мм.</t>
  </si>
  <si>
    <t>Х.</t>
  </si>
  <si>
    <t>Материал: неръждаема стомана; Дизайн на стента: спирала; Дизайн на шафта: Bi-lumen; Дължина на шафта: 80 и130cm;  RBP:15atm(5-8mm), 13atm(9-10mm); Размери: d:5,0-10,0; l:15-25-38-56; Покритие: ProBio; Технология на термично закрепване на стента; Съвместимост: 5F-7F интродюсер</t>
  </si>
  <si>
    <t>материал: кобалт-хром; дизайн: двоен хелиокоидален; съотношение метал:свободно пространство: 16/13% и 12/11%; дебелина на стратовете:0,0024”; преминаващ профил:0,037”; дължина на шафта:140cm; маркери:platinum iridium, набити ; покритие: PROBIO /силиконов карбид/; диаметри: 2.0-5.0; дължини: 9-13-15-18-20-22-26-30-35-40.</t>
  </si>
  <si>
    <t>Ренален стент: Материал: Cobalt Chromium(L-605); Водач: .014”;Дизайн на стента: двойна спирала;  Дизайн на шафта: Hypotube EFT(Enhanced Force Transmission); Работна дължина:80-140cm; Дебелина на стратовете: 155 µm; Маркери:1 златен проксимален (на стента); Профил на преминаване: 1.35-1.70mm; RBP:15atm; Размери: d:4,5-7,0; l:12-15-19; Покритие: ProBio; Технология на термично закрепване на стента.</t>
  </si>
  <si>
    <t xml:space="preserve">Саморазгъващи се периферни стентове: Материал: NiTi; .035”; Дебелина на стратовете :140/85µm; Скъсяване:&lt;2%; Работна дължина:90-135cm; Маркери: по 6 златни във всеки край; Покритие: ProBio на стента; хидрофобно на шафта; Release handle- система за освобождаване на стента; 6F съвместимост с интродюсер; Размери: d:5,0-7,0мм; l:30-200мм;   </t>
  </si>
  <si>
    <t>Саморазгъващи се периферни стентове: Материал: NiTi; .018”; Дебелина на стратовете :140/85µm; Скъсяване:&lt;2%; Работна дължина:90-135cm; Маркери: по 6 златни във всеки край; Покритие: ProBio на стента; хидрофобно на шафта(3.6F); Release handle- система за освобождаване на стента; 4F съвместимост с интродюсер; Размери: d:4,0-7,0мм; l:20-200мм;</t>
  </si>
  <si>
    <r>
      <t>Саморазгъващи се периферни стентове:</t>
    </r>
    <r>
      <rPr>
        <i/>
        <sz val="9"/>
        <rFont val="Times New Roman"/>
        <family val="1"/>
      </rPr>
      <t xml:space="preserve"> </t>
    </r>
    <r>
      <rPr>
        <sz val="9"/>
        <rFont val="Times New Roman"/>
        <family val="1"/>
      </rPr>
      <t>Материал: NiTi; .035”; Дизайн на стента:12 венеца; 3S връзки между сегментите; Дебелина на стратовете:225µm; Скъсяване:&lt;2%; Дължина на шафта: 70 и 120cm; Маркери: по 4 златни във всеки край; Покритие: ProBio на стента; хидрофобно на шафта; Easy release system- система за лесно освобождаване на стента;6F съвместимост с интродюсер; anti jump mechanism- специално удебеление на шафта, което предпазва  стента по време на разгъване от изплъзване напред; Размери: d:7,0-12,0; l:30-80.</t>
    </r>
  </si>
  <si>
    <r>
      <t>Саморазгъващи се периферни стентове:</t>
    </r>
    <r>
      <rPr>
        <i/>
        <sz val="9"/>
        <rFont val="Times New Roman"/>
        <family val="1"/>
      </rPr>
      <t xml:space="preserve"> </t>
    </r>
    <r>
      <rPr>
        <sz val="9"/>
        <rFont val="Times New Roman"/>
        <family val="1"/>
      </rPr>
      <t>Материал: NiTi; .018”; Дизайн на стента:12 венеца; 3 S връзки между сегментите ; Дебелина на стратовете :155/80µm; Скъсяване:&lt;2%; Работна дължина:70-135cm;Маркери: по 6 златни във всеки край; Покритие: ProBio на стента; хидрофобно на шафта; Easy release system- система за лесно освобождаване на стента;4F съвместимост с интродюсер; anti jump mechanism- специално удебеление на шафта, което предпазва  стента по време на разгъване от изплъзване напред ;Размери: d:4,0-7,0; l:20-80.</t>
    </r>
  </si>
  <si>
    <t>Периферен стент от стомана и инертен карбон,имплантиращ се с раздуване на балон.Лазерно изрязан с мултиклетъчен дизайн.Номинално налягане 6 Atm.;Тип на балона OTW,дирекция на сгъване - Counter-clockwise . Материал на балона-lubricant free PA-Co-polymer. Кроссинг профил 1.97 mm.Размери :Диаметър 5.00мм-12,00мм; Дължини : 18 – 28 – 38 – 48 – 58 mm; Работни дължини на катетъра :75см,115см,150см.</t>
  </si>
  <si>
    <t>Саморазгъващ се нитинолов периферен стент. Мултизонов  силно флексибилен катетър преминаващ през  тортуозна анатомия и осигуряващ 1:1 позициониране посредством два спусъка. Tantulom  маркери, флексибилни конектори, позволяващи ¾ и пълно ротиране на стента без деформация. Шафт маркер WKN 1.4306 (304L).  Радиална сила NLT 650 mN. Краш резистънс NLT 0.045 N/mm. Работна дължина 80см-120см; Позициониране по водач 0.035“; Размери : Диаметър 6мм-11мм , дължини 20мм-150мм</t>
  </si>
  <si>
    <t>ХІ</t>
  </si>
  <si>
    <t xml:space="preserve">Периферен водач: Диаметър на водача: 018”; Дължина на водача: 195см и 300см; Ядро:неръждаема стомана; Външна намотка: 6см неръждаема стомана; Вътрешна намотка:2 см платина/волфрам; Твърдост на върха:Medium и Stiff; </t>
  </si>
  <si>
    <t>Сърцевина от сплав сцитаниум и неръждаема стомана за контрол на въртенето и маневреност; ICE ™ хидрофилни покритие; върх Soft 2 cm подлежащ на оформяне; Дължина на водача в см – 110, 150, 200, 300; диаметър в мм – 0.46;Дължина на гъвкавия връх в см – 8; 12.</t>
  </si>
  <si>
    <t>ХІІ</t>
  </si>
  <si>
    <t>материал: SCP(semi cristalline co-polymer); Дизайн на шафта: Hypotube EFT(Enhanced Force Transmission); Профил на върха: 0,017”; Диаметър на дисталния шафт: 2.4F ( 1.25, 1.5 mm), 2.5F ( 2.0 - 3.5 mm), 2.6F ( 4.0  mm); маркери:Iridium, набити; Coatingхидрофилно на дисталния шафт; хидрофобно върху проксималния шафт, балона и върха; специална технология на нанасяне на покритието само върху външната повърхност на пликите на балона(Patchwork).Нагъване: 2 и 3 катно; NP: 7bar ;  RBP: 14 bar;Размери: 1,25-4,0mm/6-30mm</t>
  </si>
  <si>
    <t>материал: SCP(semi cristalline co-polymer); Дизайн на шафта: Hypotube EFT(Enhanced Force Transmission); Профил на върха: 0,018”; Диаметър на дисталния шафт: 2.6F ( 2.0 - 3.5 mm), 2.7F ( 4.0-5.0  mm); маркери:Iridium, набити(по 2 за всички размери); Покритие: хидрофилно на дисталния шафт; хидрофобно върху проксималния шафт, балона и върха; специална технология на нанасяне на покритието само върху външната повърхност на пликите на балона(Patchwork).; NP: 14atm;  RBP: 20 atm(18atm- 4.0-5.0mm); Размери: 2,0-5,0mm/8-30mm; Работна дължина: 145см; Водещ катетър: 5F.</t>
  </si>
  <si>
    <t>Балон - катетър за коронарна ангиопластика. водач:.014”; Катетър: RX; Scoring element: нитинолов, три спирали; Нисък профил: ≈ 2,7F; Балона:PEBAX, semicompliant; Шафт: 5F; 6F водещ катетър; Работна дължина: 137 cm; Маркери на балона: 2 набити; Диаметър на балона: 2-3,5mm; Дължина на балона: 10-20mm.</t>
  </si>
  <si>
    <t xml:space="preserve">Профил на върха:0.017”, Дизайн на шафта: Hypotube EFT(Enhanced Force Transmission), Диаметър на дистални шафт: 2.5F ( 2.0 - 3.5 mm), 2.6F ( 4.0mm), Маркери:два платина-иридий, Работна дължина: 140см, Водещ катетър: 5F , ПОКРИТИЕ , Медикамент : Паклитаксел(Paclitaxel) , Доза на медикамента: 3.0 µg/mm2, Матрица ;  Паклитаксел и Бутирил-три-хексил цитрат; Покрита повърхност, Цилиндрични и конусовидни раздели на балона; надминаващи проксималния и дисталния маркер, Време за излъчване на медикамента: 30 сек.  ,                            </t>
  </si>
  <si>
    <t>ХІІІ.</t>
  </si>
  <si>
    <t>ФемоСтоп Компресионна арка</t>
  </si>
  <si>
    <t>ФемоСтоп Помпа</t>
  </si>
  <si>
    <t>Дивайс - щипка за изваждане на чужди тела</t>
  </si>
  <si>
    <t>Дивайс - бримка за изваждане на чужди тела</t>
  </si>
  <si>
    <t>Стерилен,еднократен ,трислоен чаршаф за малки процедури,от нетъкан текстил,193x315 cм. с фенестрация 15x15 см. с подсилена и абсорбираща зона около нея 51x67 см. и лепяща част за позициониране. Стерилен еднократен двуслоен чаршаф, от нетъкан текстил с размер 112х150см. 2 броя стерилна еднократна хирургична престилка от SMS стандартна  , трислоен водонепропусклив дишащ нетъкан материал с междинен слой от микрофибри, възпрепятстващ преминаването на течности и бактерии, ниска степен на отделяне на мъх и висока устойчивост на късане, реглан ръкави,плетен маншет,двойно припокриване на гърба и велкро връзки около врата,опаковани в комплект с две попиващи кърпи в двуслойна опаковка .Размер L -дължина 134 см. и размер XL-дължина 144 см.</t>
  </si>
  <si>
    <t>Стерилен еднократен ангиографски чаршаф за радиален и феморален достъп-нетъкан текстил ,SMS  ,трислоен -380х240 см, с два радиални отвора-овални,12х7,6см ,два феморални отвора с диаметър 12,7 см.Прозрачни зони от двете страни с размер 63х350см.Допълнителен слой с висока абсорбция около отворите.</t>
  </si>
  <si>
    <t>Плочка MANIFOLD 2 и 3 порта-двупътни, затворена версия, за високо 70 BAR налягане, с ротиращ адаптор разположен от дясната страна с жълто кранче</t>
  </si>
  <si>
    <t>Опаковъчна хартия 90/200</t>
  </si>
  <si>
    <t>Опаковъчна хартия 75/200</t>
  </si>
  <si>
    <t>Опаковъчна хартия 100/200</t>
  </si>
  <si>
    <t>Опаковъчна хартия 150/200</t>
  </si>
  <si>
    <t>Опаковъчна хартия 200/200</t>
  </si>
  <si>
    <t>Опаковъчна хартия 250/200</t>
  </si>
  <si>
    <t>Комплект за стерилизация AR-11</t>
  </si>
  <si>
    <t>КОНСУМАТИВИ ЗА ЕМБОЛИЗАЦИЯ НА МОЗЪЧНИ АНЕВРИЗМИ И АРТЕРИО-ВЕНОЗНИ МАЛФОРМАЦИИ</t>
  </si>
  <si>
    <t>Система за емболизация  на интракраниални(вътрешночерепни ) аневризми, състояща се от отделяща се  намотка  изработена от  платина- волфрам, прикрепени към водач от неръждаема стомана; стерилизирани с етилен диоксид; за еднократна употреба;Проектиран с по-меки и по-кратки възли и съединения осигуряващи намален обратен тласък за по-добър контрол и стабилност.Подобрена устойчивост на разтягане,позволяващо контролирано репозициониране.По-тъмен радиоконтрастен  маркер за по добра визуализация.Флуороскопен защитен маркер-предназначен за намаляване времето за експониране и облъчване.Съчетава предимствата на 360º форма с биполярен  водач, предназначен да оптимизира доставянето и отделянето на намотката. Използва се с ръчна електролитна  система за отделяне на намотката;  четири различни дизайна на  намотките: включващи 360° Стандарт с  р-ри: вторичен диаметър в мм/дължина в интрадюсер в см – 3/6; 3/8; 4/8; 4/10; 5/15; 6/15; 7/15; 7/20; 8/20; 9/20; 9/30; 10/30; 11/30; 12/30; 13/30; 14/40, 360° Софт с  р-ри: вторичен диаметър в мм/дължина в интрадюсер в см – 2/4; 3/6; 3/8; 4/6; 4/8; 4/10; 5/10; 5/15; 6/10; 6/15; 7/15; 7/20; 9/20; 9/30; 10/30; 11/30; 12/30; 13/30; 14/30, 360° Ултра с  р-ри: вторичен диаметър в мм/дължина в интрадюсер в см – 2/3; 2/4; 2,5/4; 3/4; 3/6; 3/8; 4/6; 4/8; 4/10; 5/10, и Спирални Ултра с  р-ри: вторичен диаметър в мм/дължина в интрадюсер в см – 2/1; 2/2; 2/3; 2/4; 2/6; 2,5/3; 2,5/4; 2,5/6; 3/4; 3/6; 3/8; 4/6; 4/8. Всички намотки са устойчиви на разтегляне.Не съдържа латекс.</t>
  </si>
  <si>
    <r>
      <t xml:space="preserve">Стент система, системата съдържа: ултра тънък саморазтварящ се нитинилов стент с четири рентгеноконтрастни маркера на всеки край ( дистален и проксимален); дизайн на клетката – отворен; три конектора между клетъчните елементи, диаметър в мм: 2,5, 3,0, 3,5, 4,0, 4,5; дължина в мм: 30, 20, 15; гъвкав  </t>
    </r>
    <r>
      <rPr>
        <b/>
        <sz val="9"/>
        <rFont val="Times New Roman"/>
        <family val="1"/>
      </rPr>
      <t>OTW</t>
    </r>
    <r>
      <rPr>
        <sz val="9"/>
        <rFont val="Times New Roman"/>
        <family val="1"/>
      </rPr>
      <t xml:space="preserve"> </t>
    </r>
    <r>
      <rPr>
        <b/>
        <sz val="9"/>
        <rFont val="Times New Roman"/>
        <family val="1"/>
      </rPr>
      <t>микрокатетър</t>
    </r>
    <r>
      <rPr>
        <b/>
        <sz val="9"/>
        <color indexed="10"/>
        <rFont val="Times New Roman"/>
        <family val="1"/>
      </rPr>
      <t xml:space="preserve"> - </t>
    </r>
    <r>
      <rPr>
        <b/>
        <sz val="9"/>
        <rFont val="Times New Roman"/>
        <family val="1"/>
      </rPr>
      <t xml:space="preserve">3F </t>
    </r>
    <r>
      <rPr>
        <sz val="9"/>
        <rFont val="Times New Roman"/>
        <family val="1"/>
      </rPr>
      <t>с дистален маркер, Материал-никелово-титаниева сплав, използваемадължина 131см, OD на дисталния шафт 2,8F, OD на на проксималния шафт 3F; 2F стабилизиращ катетър с дистален тип маркерсъс  скосена тръбна структура  от неръждаема стомана в проксималния край, спирално нарязана транзитна зона.Средна и дистална оплетка на шафта.Лазерно гравиран маркер в дисталния край, използваема дължина 150см, OD 2F .Сваляща се  обвивка , подпомагаща  въвеждането на водача в 3F микрокатетъра .Сваляемата обвивка  е предварително поставена на върха на катетъра 3F с микросистема за доставка. .Въртяща хемостатична клапа – една, предоставена с катетъра 3F с микросистема за доставка и една, предоставена със стабилизиращия катетър 2F..Стентовата система с микросистема на доставка е показана като съвместима с ЯМР в ЯМР системи, опериращи с полева сила от 1.5 Тесли или по-малко. Стерилизиран с етилен диоксид; за еднократна употреба</t>
    </r>
  </si>
  <si>
    <t>Премонтирана саморазширяваща се система със специална оплетка за отклоняване на потока при торбовидни и вретеновидни черепно мозъчни аневризми. Устройството е монтирано OTW на микрокатетър за доставка и пушер.Материал на оплетката –сплав кобалт-хром, Материал на рентгеноконтрастните маркери- 92% платина ,8% волфрам. Диаметър-3мм;4мм;5мм;Дължина-15мм;20мм;25мм;30мм;40мм;50мм.Маркирани жички -12бр осигуряважи перфектна флуороскопска визуализация..Жички за оплетката-72 бр;96бр сплетени  под ъгъл от 115градуса в зависимост от дължината.Плътност на порите на квадратен мм-20-34.Дължина на системата за доставка-135см.Не съдържа латекс.</t>
  </si>
  <si>
    <t>Марли квадратни 10/10 см-пакет</t>
  </si>
  <si>
    <t>Гаранция за участие</t>
  </si>
  <si>
    <t>ОБЩО:</t>
  </si>
  <si>
    <t>Предмет на поръчката: „Доставка на медицински изделия и консумативи за инвазивна кардиология и периферна ангиопластика за нуждите  на МОБАЛ „Д-р Стефан Черкезов” АД – гр. Велико Търново“</t>
  </si>
  <si>
    <t>Задание на технически характеристики</t>
  </si>
  <si>
    <t>Предлагани технически характеристики</t>
  </si>
  <si>
    <t>Търговско наименование и име на проиводител</t>
  </si>
  <si>
    <t>Код по НЗОК /когато е приложим/</t>
  </si>
  <si>
    <t>Образец № ЗА</t>
  </si>
  <si>
    <t>ТЕХНИЧЕСКА СПЕЦИФИКАЦИЯ</t>
  </si>
  <si>
    <t>ОТОРИЗАЦИЯ да /не стр. №</t>
  </si>
  <si>
    <t xml:space="preserve">Участник: </t>
  </si>
  <si>
    <t>УЧАСТНИК: ……………………………….</t>
  </si>
  <si>
    <t>/подпис и печат/</t>
  </si>
  <si>
    <t>Балон катетър за PTA в периферните съдове, включително илиачна, бедрена, подколенна, илио-феморална и бъбречна артерии; за третиране на обструктивни лезии по рождение или придобити артерио-венозни  диализни фистули; за постдилатация при стентиране на периферни съдове със саморазтварящи се или разтварящи се с балон стентове; полукомплиантен балон в дисталния край – материал DynaLEAP; коаксиален дизайн на шафта; съвнестим водачи с 0,14"(0,36мм) и с 0,18"(0,46мм); 2 златни рентгеноконтрастни маркера; работни дължини 40см, 80см и 135см; хидрофилно Bioslide™  и  хидрофобно Xtra™; диаметри на балона в мм: 4,0; 5,0; 6,0; 7,0; 8,0; 9,0; 10,0; дължини на балона в мм:20 – 100;</t>
  </si>
  <si>
    <r>
      <t xml:space="preserve"> Балон катетър за PTA в периферните съдове, включително илиачна, бедрена, инфрапоплитеална, подколенна, илио-феморална и бъбречна артерии; за третиране на обструктивни лезии по рождение или придобити артерио-венозни  диализни фистули; полукомплиантен балон в дисталния край – материал DynaLEAP; коаксиален дизайн на шафта; съвнестим водачи с 0,14"(0,36мм) и с 0,18"(0,46мм);</t>
    </r>
    <r>
      <rPr>
        <b/>
        <sz val="9"/>
        <color indexed="10"/>
        <rFont val="Times New Roman"/>
        <family val="1"/>
      </rPr>
      <t xml:space="preserve"> </t>
    </r>
    <r>
      <rPr>
        <sz val="9"/>
        <rFont val="Times New Roman"/>
        <family val="1"/>
      </rPr>
      <t>MR  и OTW конфигурации; 2 златни рентгеноконтрастни маркера; работни дължини 90см и 150см; хидрофилно Bioslide™  и  хидрофобно Xtra™; диаметри на балона в мм: 2,0; 2,5; 3,0; 3,5; 4,0; дължини на балона в мм:80; 100; 120; 150;</t>
    </r>
  </si>
  <si>
    <t>ПЕРИФЕРНИ СТЕНТОВЕ И ПРОТЕКТИРАЩИ УСТРОЙСТВА</t>
  </si>
  <si>
    <t>PTCA водач, 0.014''; 180/300cm; прав или J-вариант; рентгенопозитивна част - 3cm, натоварване на върха - 0.8G, дължина на пружината - 12cm; полимерен хидрофилен ръкав - 20cm; SLIP COAT покритие на пружината; PTFE  покритие на шафта</t>
  </si>
  <si>
    <t>PTCA водач, 0.014'', 180cm; прав вариант; за хронични оклузии; рентгенопозитивна част - 11cm, натоварване на върха - 3.0G, дължина на пружината - 11cm; PTFE  покритие на шафта</t>
  </si>
  <si>
    <t>PTCA водач, 0.014'', 180cm; прав вариант; за хронични оклузии; рентгенопозитивна част - 11cm, натоварване на върха - 4,5G, дължина на пружината - 11cm; PTFE  покритие на шафта</t>
  </si>
  <si>
    <t>PTCA водач, 0.014'', 180cm; прав вариант; за хронични оклузии; рентгенопозитивна част - 11cm, натоварване на върха - 6.0G, дължина на пружината - 11cm; PTFE  покритие на шафта</t>
  </si>
  <si>
    <t>PTCA водач, 0.014''към 0.009''; 180cm; прав вариант; конусовиден връх, подходящ за проникване в силно стеснени лезии; рентгенопозитивна част - 20cm, натоварване на върха - 9.0G, дължина на пружината - 20cm; PTFE  покритие на шафта</t>
  </si>
  <si>
    <t>PTCA водач, 0.014''към 0.009''; 180cm; прав вариант; конусовиден връх, подходящ за проникване в силно стеснени лезии; рентгенопозитивна част - 20cm, натоварване на върха - 9.0G, дължина на пружината - 20cm; SLIP COAT покритие на пружината; PTFE  покритие на шафта</t>
  </si>
  <si>
    <t>PTCA водач, 0.014''към 0.009''; 180cm; прав вариант; конусовиден връх, подходящ за проникване в силно стеснени и калцифицирани лезии; рентгенопозитивна част - 20cm, натоварване на върха - 12.0G, дължина на пружината - 20cm; SLIP COAT покритие на пружината; PTFE  покритие на шафта</t>
  </si>
  <si>
    <t xml:space="preserve">PTCA водач, 0.014'''; 180cm; прав и J вариант , подходящ за проникване в силно стеснени и калцифицирани лезии; рентгенопозитивна част - 11cm, натоварване на върха - 3.0G, дължина на пружината - 11cm; SLIP COAT покритие на  на шафта </t>
  </si>
  <si>
    <t>PTCA водач, 0.014'', 180cm; прав вариант; за хронични калцифицирани оклузии; рентгенопозитивна част - 11cm, натоварване на върха - 12.0 G, дължина на пружината - 11cm; PTFE  покритие на шафта</t>
  </si>
  <si>
    <t>ІІ.</t>
  </si>
  <si>
    <t>СПЕЦИАЛНИ КАТЕТРИ ЗА КАРДИОЛОГИЧНА ДЕЙНОСТ</t>
  </si>
  <si>
    <t>6 Fr, 7 Fr , 8 F съвместим  - тромбаспирационен катетър за коронарни и периферни  артериални съдове, дължина на заобления и атравматичен връх 6мм,дистално М-coat хидрофилно покритие-40см;1 мм Ro маркер на 4 мм от върха,10 cm дълбочинен маркер на 90 см от върха,140 см дължина,съвместим с 0,014" водач, входен профил - 0,019" , екстракционна повърхност за 6 Fr-0.95мм и 1.32мм за 7 F,Диаметър на шафтa външен: дистален-5,1F за 6Fr -5,9F за 7Fr , със премонтиран стилет за по-добра опора и проходимост, RX сегмент - 23см ,</t>
  </si>
  <si>
    <t>Периферен Катетър за добра опора, съвместим с 4Ф въвеждаща система и водач на 0.035", с дължини 65-90-135-150 см, двойно оплетен със стоманени нишки шафт/DBSS-technology/, 3 маркера - 1 вграден на 1мм от върха и други 2 щамповани на 40мм и 60мм от първия, профили- прав и ангулиран на 30°, 40см хидрофилно покритие-М коут.Последователно изтънен връх.Изключителна устойчивост на кинк,добра опора при преминаване на комплексни лизии.Ангулиран профил удобен за намиране на true lumen и навигиране през бифуркации.</t>
  </si>
  <si>
    <t>Хиперселективен микрокатетър , с М-хидрофилно покритие върху външното полимерно покритие, SUS braid технология, дължина 110см-130 см/коаксиална опциа-водач 0.021"+RO marker 2.8F/, 150см  с профил 2.0F, 2,4F, 2,7F,2.8F вътрешен диаметър 0,022"(0,57мм).</t>
  </si>
  <si>
    <t>М-Хидрофилни ангиографски катери за доставка на контраст, емболизационен материал , водачи и микрокатетри- 4F/вътр.лумен-0.041"/ и 5F/вътр.лумен-0.043"/ . Единичен SUS braid за 5F и двоен  SUS braid за 4F.Специални криви и дължини от 65 см до 150см прави за реканализации на долни крайници , Yashiro 3D shape за по-лесен достъп на tr.celliacus,COE 2, JB1,JB2.</t>
  </si>
  <si>
    <t>Микрокатетър с външен диаметър 2.8Fr, метална оплетка от Tungsten, мек конусовиден връх, хидрофилно покритие, въсместим с водач 0.14"</t>
  </si>
  <si>
    <t>Балон монтиран стент за периферни артерии: нископрофилен  RX-стоманен стент за стентиране на периферни артерии,съвместим с 0,018" водач,дебелина на стратовете-0,180мм,, диаметри-5-6-7мм, дължини-12-18 мм.Дължини на дръжката - 90 и 150 см,М хидрофилно покритие на шафта, профил на преминаване за 5мм - 0,059", за 6мм - 0.062", за 7мм - 0.069",брой на клетките - 12</t>
  </si>
  <si>
    <t xml:space="preserve">Премонтиран стент за периферна ангиопластика на ренални артерии ; Система за доставка – MR катетър с балон в близост до дисталния край; Стент – в центъра на балона м/у 2 ренгеноконтрасни маркера; Материал на балона - DynaLEAP™; Системата за доставка е с две дължини – 90см и 150см, за приспособяване към двата метода на достъп (радиален и феморален); Номинално налягане 10 атм; Проектирано налягане на пръсване – 14атм; Материал на стента -  неръждаема стомана хирургично ниво 316L; Tandem Architecture™ with Micro™ and Macro™ elements  Геометрията на стента е лазерно изрязани модел, състоящ се от големи и малки синусоидална ленти, свързани с аксиален подпори. Повишено укрепване на лумена на проксималния край на стента; Три геометрични модела; SV (4.0, 5.0) WH (6.0) and LV (7.0); Във всеки модел дължината и ширината на елементите са увеличени  Диаметър  4,5,7 mm / Дължина 15, 19 mm; Диаметър 6 mm – Дължина 14, 18 mm; Профил на върха 0.028”; Crossing профил 0.062”; 6 FR съвместим; Съвместим с водачи с 0,14"(0,36мм) и с 0,18"(0,46мм); </t>
  </si>
  <si>
    <t>Премонтиран стент за периферна ангиопластика; Система за доставка -  OTW катетър с некомплиантен балон; 2 рентгеноконтрасни маркера на балона; Съвместим с 0,35" водач; Номинално налягане 8 атм. за диаметри 5-9мм и 10 атм. за диаметър 10мм; Дължини на стента от 17 мм, 25 мм, 27 мм, 37 мм и 57 мм, стент и балон диаметри, вариращи от 5 мм до 10 мм и дължина балон от 20 мм до 60 мм. Система за доставка – две дължини 75см и 135см; Дисталните 30-40 см са покрити с Hydro Pass™ покритие.</t>
  </si>
  <si>
    <t>Система за периферно стентиране с отделяне на еверолимус Стент: изработен от сплав платина – хром, включен в системи за подаване Monorail и OTW; Налични дължини на стента в мм: 12,20,28,38; Налични диаметри на стента в мм: 2.25,2.50, 3.00,3.50,4.00; Лекарствен продукт: Съответстващо покритие на полимерен носител със 100 µg/cm2 еверолимус приложен на стента; Работна дължина на системата за доставка: 144см; Предназначен за водач &lt;0,014 инча (0,36 мм); Балон: нов двупластов, изработен по иновативна технология, в съчетание със съществуващия би аксиален вътрешен шафт, осигурява подобрено подавне и намалено увеличение размерите на балона; два рентгеноконтрастни маркера, номинално 0,4 мм по-дълги от стента при всеки край; Номинално налягане на раздуване: 12 atm -1213 kPa ; Номинално налягане на разрушаване: 18 atm -1827 kPa Покритие: включва два слоя, вътрешният слой се състои от полимер - PBMA - поли (n-бутил метакрилат), който е първоизточникът за подобряване на адхезията на външния слой; външният слой е полимерен матрикс, който се състои от полукристален кополимер, PVDF - HFP поли (винилиден флуородид-ко-хексафлуоропропилен), смесен с еверолимус;</t>
  </si>
  <si>
    <t xml:space="preserve">Състои се от саморазтварящ се стент и система за доставка. Материал на стента: Elgiloy (сплав от кобалт, хром, никел, молибден, желязо.  6F нисък профил: Отлична trackability; Оптимална съдова опора; Отлична radiopacity; Гъвкав и trackable катетър; Reconstrainable система за доставка; Съвместим с 0,35" водач; Диаметър на стента в мм: 5,6,7,8,9,10; Дължина на стента в мм: 18,20,23,24,34,35,36,38,39,40,42,45,46,47, 49,52,55,59,60,61,66, 67,69,80,90,94; Два варианта на системата за доставка: къса с обща дължина 100см и използваема дължина 75см; дълга с обща дължина 160см и използваема дължина 135см; Препоръчителни размери на водача съответно 0,035’’, 180см и 0.035’’, 260 – 300см; Показан за употреба при: Iliac Artery; SFA(SUPERFICIAL FEMORAL ARTERY); TRANSJUGULAR INTRAHEPATIC PORTOSYSTEMIC SHUNT (Tips ); Biliary; Tracheobronchial; Venous процедури – лечение на стенози на vena cava superior, поради злокачествено заболяване, след като са изчерпани всички алтернативни терапии; </t>
  </si>
  <si>
    <t>Система за механична екстракция на тромб от мозъчна артерия с максимален диаметър 4 мм изградена от 12 нишки от които 2 (ORX Platinum) рентген позитивни</t>
  </si>
  <si>
    <t>Емболични сфери с  трисакрил  и желатин; Хидрофилна повърхност и сферична форма за предотвратяване на агрегация в катетъра, лумена и съдовете. Компресия до 33%, улесняваща плавният преход  при микрокатетри. Напълно съвместими със свойствата за  адхезия на клетките.</t>
  </si>
  <si>
    <t>ПРОТЕЗИ И  ИНТРОДЮСЕРИ ЗА ПЕРИФЕРНА АНГИОПЛАСТИКА</t>
  </si>
  <si>
    <t>5-6-7-8 F водещ катетър-дезиле предназначен за въвеждане на диагностичен и интервенционален консуматив за долни крайници,ренални и каротидни артерии.Атравматичен М-хидрофилно покритие, усилена среда със стоманена спирала,златен маркер на 5 мм от дисталния край,уширен вътр.лумен:за 5F-1,9мм, 6F-2,2мм,7F-2.5мм,8F-2.9мм.Дължина - 45см.Профили - MPA,RDC,Straight,Lima,HS</t>
  </si>
  <si>
    <t>6-7-8 F водещ катетър-дезиле предназначен за въвеждане на диагностичен и интервенционален консуматив за долни крайници,ренални и каротидни артерии.Атравматичен М-хидрофилно покритие, усилена среда със стоманена спирала,златен маркер на 5 мм от дисталния край,уширен вътр.лумен:за 5F-1,9мм, 6F-2,2мм,7F-2.5мм,8F-2.9мм.Дължина - 65см .Профили - Straight</t>
  </si>
  <si>
    <t>5-6-7-8 F водещ катетър-дезиле предназначен за въвеждане на диагностичен и интервенционален консуматив за долни крайници,ренални и каротидни артерии.Атравматичен М-хидрофилно покритие, усилена среда със стоманена спирала,златен маркер на 5 мм от дисталния край,уширен вътр.лумен:за 5F-1,9мм, 6F-2,2мм,7F-2.5мм,8F-2.9мм.Дължина - 90см .Профили - MPA,Straight</t>
  </si>
  <si>
    <t>Интродюсер шит 18 F</t>
  </si>
  <si>
    <t>Интродюсер шит 12 F</t>
  </si>
  <si>
    <t>Кранче за високо налягане</t>
  </si>
  <si>
    <t>Плочка MANIFOLD 2 порта-двупътни, затворена версия, за високо 70 BAR налягане, с ротиращ адаптор разположен от дясната страна</t>
  </si>
  <si>
    <t xml:space="preserve"> Пункционни игли за водачи от 0.025-0,035", до 20 G, 4 и 7 см.</t>
  </si>
  <si>
    <t>Сетове за микропунктура 4 - 6 Fr, за водач 0,018", с дължина 40 см, J-връх и игла 4-7 см</t>
  </si>
  <si>
    <t>Флексорни интродюсери за микропунктура при радиален достъп,  сетове 5 и 6 Fr,  водач 0,018" с дължина 13 см. и нитинолов водач</t>
  </si>
  <si>
    <t>Флексорни интродюсери 6 -8 FR, за водач 0,038", с дължини 45 и 90 см и рентгенопозитивен връх</t>
  </si>
  <si>
    <t>Големи интродюсер-сетове 12, 14 и 16 FR, за водач 0,038", дължина 30 см</t>
  </si>
  <si>
    <t>Дълъг Мълинс интродюсер 7-9 FR, за водач 0,038", дължина 75 см, с рентгенопозитивен връх</t>
  </si>
  <si>
    <t>Водач за допълнителна поддръжка /EXTRA SUPPORT/ с висока проходимост тип Roadrunner за водач 0.018", дължини 180 и 300 см.</t>
  </si>
  <si>
    <t>Амплатц ултра твърд водач 0,035" 260 см - с 3 мм радиус на върха и 14 см дълъг мек J връх</t>
  </si>
  <si>
    <t>БАЛОНИ ЗА ПЕРИФЕРНА АНГИОПЛАСТИКА</t>
  </si>
  <si>
    <t>Балон катетър за PTA в периферните съдове, включително илиачна, бедрена, инфрапоплитеална, подколенна  и бъбречна артерии; за третиране на обструктивни лезии по рождение или придобити артерио-венозни  диализни фистули; Монораил и OTW; съвместим с с 0,14" водач; полукомплиантен балон с ултра нисък профил и нисък профил на върха (с безшевен, заострен дизайн); платформата на MR е за бърз обмен на катетъра, а платформата на OTW - over-the-wire катетър, всяка с коаксиален дизайн на шафта; катетъра включва заострен връх (0.017") -  материал NyBax; работни дължини 90см и 150см; 2мм платина-иридиеви рентгеноконтрастни маркери; игла с луер порт - за промиване дисталния вътрешен лумен преди поставяне на подходящи водачи за Monorail балон катетъра; проксималната част на балона е покрита с хидрофилно Bioslide™  и  хидрофобно Xtra™ покритие; диаметри на балона в мм: 1,5; 2,0; 2,5; 3,0; 3,5; 4,0; дължини в мм: 40, 60, 80, 100, 120, 150, 220;</t>
  </si>
  <si>
    <t xml:space="preserve">Балон катетър за PTA в периферните съдове, включително илиачна, бедрена, инфрапоплитеална, подколенна, илио-феморална и бъбречна артерии; за третиране на обструктивни лезии по рождение или придобити артерио-венозни  диализни фистули; за постдилатация при стентиране на периферни съдове със саморазтварящи се или разтварящи се с балон стентове; MR и OTW с полукомплиантен балон близо до дисталния край – материал Pebax; Nano-composite Slope™ шафт; дисталния участък на двата катетъра, и проксималния на OTW са с двоен, коаксиален лумен; проксималния участък на MR катетъра е с единичен лумен, обвит с неръждаема стомана hypotube; съвместим с с 0,14" водач; катетъра включва заострен връх (0.017"); Работни дължини - 142 см за OTW и 143 см за MR конфигурации, съответно. Катетрите са на разположение в две версии (1.50мм Push версия и 2,00 – 4,00 мм чрез Flex версия), които предоставят различни експлоатационни характеристики за лечение на различни видове на стенози; маркери на проксималната част шафта на 90см и 100см; Хидрофилно (Bioslide ™) покритие - от дисталния край на проксималните маркери на OTW катетъра, и от дисталния край до порта за водача на MR катетъра; хидрофобно (Xtra ™) покритие - от дисталния край до проксималната част на балон за OTW и MR катетрите; размери за Push версията: диаметър в мм: 1,50; дължина в мм: 20; размери за Flex версията: диаметри в мм: 2,0; 2,5; 3,0; 3,5; 4,0; дължини в мм: 20; 30; 40; </t>
  </si>
  <si>
    <t xml:space="preserve">Балон катетър за PTA в периферните съдове, включително илиачна, бедрена, подколенна, тибиална, перонеална, субклавия и бъбречна артерии; за третиране на обструктивни лезии по рождение или придобити артерио-венозни  диализни фистули; за постдилатация при стентиране на периферни съдове със саморазтварящи се или разтварящи се с балон стентове; OTW тип, с нисък профил на балона и конусовиден връх (0.040" (1.016 mm) -  материал NyBax; съвместим с 0,35" водач, некомплиантен; двоен лумен, шафт завършващ в Y конектор; два платина-иридиеви  рентгеноконтрастни маркера; лубрикантно покритие Mediglide на балона и върха; RBP – 24 atm; работни дължини на балон катетъра – 40см, 75см, 135см; диаметри на балона в мм: 3, 4, 5, 6, 7, 8, 9, 10,12; дължини в мм: 20, 30, 40, 60, 80, 100, 120, 150, 180, 200, </t>
  </si>
  <si>
    <t>Балон катетър за PTA в периферните съдове, включително илиачна, бедрена, подколенна, илио-феморална, бъбречна и каротидна артерии; за третиране на обструктивни лезии по рождение или придобити артерио-венозни  диализни фистули; за постдилатация при стентиране на периферни съдове със саморазтварящи се или разтварящи се с балон стентове; полукомплиантен балон в дисталния край – материал DynaLEAP; коаксиален дизайн на шафта; съвнестим водачи с 0,14"(0,36мм) и с 0,18"(0,46мм); 2 златни рентгеноконтрастни маркера; работни дължини 80см и 135см; хидрофилно Bioslide™  и  хидрофобно Xtra™; диаметри на балона в мм: 3,0; 3,5; 4,0; 4,5; 5,0; 5,5; 6,0; 6,5; 7,0; 8,0; дължини на балона в мм:10 – 60;</t>
  </si>
  <si>
    <t>0,014" Коронарен дилатационен водач за  комплексна анатомия, DUO-CORE технология в конструкциата-силиконово покритие върху връзката между стоманена дръжка и нитинолов дистален край,дистален shape- нитинолова спирала с платинена върхова част,  40см M-coat  дистално хидрофилно покритие,  Дължина на водача - 180 см, Тежест - Floppy - 1.0g, Intermediate-3.6g, Hypercoat - 1.0g, Extra floppy - 0.6g</t>
  </si>
  <si>
    <t>Брой</t>
  </si>
  <si>
    <t>Коронарен дилатационен водач за CTO, DUO-CORE технология в конструкциата, стоманена дръжка джойнт с нитинолова част - 40см , M -coat хидрофилно покритие-20см, за преминаване на СТО лезии,  изтъняване на водача от проксимално 0.014" към дистално до 0.008" за преминаване през микроканали в шапката на хроничната оклузия Дължина на водача - 180 см, тежест - 1.1г</t>
  </si>
  <si>
    <t>PTCA водач, 0.014'', 180/300cm; прав връх; добра shape памет; рентгенопозитивна част - 3cm, натоварване на върха - 0.7G, дължина на пружината - 28cm; SLIP COAT покритие на пружината; PTFE  покритие на шафта</t>
  </si>
  <si>
    <t>ПТСА водач, 0.014”/0.010”,  40 см хидрофилно  SLIP-COAT покритие, рентгенопозитивна spring coil част 15 см, stainless steel сърцевина,  дължина 190 см и 300 см; tip load 1.7, 3.5 и 4.5 g.</t>
  </si>
  <si>
    <t>PTCA водач, 0.014''към 0.009''; 190/300cm; прав вариант; конусовиден връх, подходящ за комплексни лезии и суб-тотални оклузии; рентгенопозитивна част - 16cm, натоварване на върха - 0.8G, дължина на пружината - 16cm; полимерен хидрофилен ръкав - 16cm; SLIP COAT покритие на пружината; PTFE  покритие на шафта</t>
  </si>
  <si>
    <t xml:space="preserve">Стерилен чувал за инструментална маса </t>
  </si>
  <si>
    <t>Стерилен чувал за Рьонтг</t>
  </si>
  <si>
    <t>Стерилен чувал за покриване на Ангио апарата</t>
  </si>
  <si>
    <t>Стерилен чувал с диаметър 50 см за покриване на Ангио апарата</t>
  </si>
  <si>
    <t xml:space="preserve">Камери за инвазивно налягане </t>
  </si>
  <si>
    <t>Филтър за вена кава сет</t>
  </si>
  <si>
    <t>№ на номенклатурната единица</t>
  </si>
  <si>
    <t>Наименование на номенклатурната единица</t>
  </si>
  <si>
    <t>Y-конектори</t>
  </si>
  <si>
    <t xml:space="preserve">Ротаторна хемостатична клапа </t>
  </si>
  <si>
    <t xml:space="preserve">Инфлатор за налягане </t>
  </si>
  <si>
    <t>Кит с инфлатор за налягане</t>
  </si>
  <si>
    <t>Сет за инжектиране на контрастни материи</t>
  </si>
  <si>
    <t>Ангиографски коронарно-контролни спринцовки</t>
  </si>
  <si>
    <t>Автоматична спринцовка</t>
  </si>
  <si>
    <t>Въвеждаща, нережеща игла</t>
  </si>
  <si>
    <t xml:space="preserve">Хемостатичен “push-click” </t>
  </si>
  <si>
    <t>Сет инфлационна спринцовка</t>
  </si>
  <si>
    <t>Въвеждаща игла•Интродюсерна игла.</t>
  </si>
  <si>
    <t>Манифолд•Десни манифолд кранчета за високо налягане</t>
  </si>
  <si>
    <t>Спринцовки с гумено бутало</t>
  </si>
  <si>
    <t>Лайтунг за високо налягане</t>
  </si>
  <si>
    <t xml:space="preserve">Камера за трансдюсер </t>
  </si>
  <si>
    <t>Лайтунг</t>
  </si>
  <si>
    <t>Система за контрастна материя</t>
  </si>
  <si>
    <t xml:space="preserve">Iopromide </t>
  </si>
  <si>
    <t xml:space="preserve">Gadobutrol  </t>
  </si>
  <si>
    <t>Gadopentetic acid</t>
  </si>
  <si>
    <t>Скалпел еднократен</t>
  </si>
  <si>
    <t>Нерезорбируеми конци</t>
  </si>
  <si>
    <t>Резорбируем конец</t>
  </si>
  <si>
    <t xml:space="preserve">Ангиографски сет-комплект </t>
  </si>
  <si>
    <t>Ангиографски еднократен нетъкан текстилен чаршаф-</t>
  </si>
  <si>
    <t xml:space="preserve">Еднократни текстилни, нетъкани, стерилни престилки </t>
  </si>
  <si>
    <t>Еднократни стерилни ръкавици</t>
  </si>
  <si>
    <t xml:space="preserve">Еднократни гъби за измиване на ръцете </t>
  </si>
  <si>
    <t xml:space="preserve">Разтвор за почистване на опративно поле </t>
  </si>
  <si>
    <t>Балони за контрапулсация-</t>
  </si>
  <si>
    <t>Сет за перикардиоцентеза с включена пункционна игла</t>
  </si>
  <si>
    <t xml:space="preserve">Марли квадратни </t>
  </si>
  <si>
    <t>Еднократни празни пластмасови спринцовки</t>
  </si>
  <si>
    <t>Ангиографски спринцовки с уши 12 мл</t>
  </si>
  <si>
    <t>Ангиографски спринцовки с уши 20 мл</t>
  </si>
  <si>
    <t>Спринцовка за инжектомат MEDRAD-V</t>
  </si>
  <si>
    <t>Спринцовка за MEDRAD-V 6000</t>
  </si>
  <si>
    <t xml:space="preserve">ФемоСтоп Консуматив </t>
  </si>
  <si>
    <t>Тестове - плочка за Вирусологична експресна диагностика HBsAg-</t>
  </si>
  <si>
    <t>Тестове - плочка за Вирусологична експресна диагностика HCV</t>
  </si>
  <si>
    <t xml:space="preserve">Тестове - плочка за Вирусологична експресна диагностика HIV </t>
  </si>
  <si>
    <t xml:space="preserve">Тестове - плочка за Вирусологична експресна диагностика-Siphilis </t>
  </si>
  <si>
    <t>Стерилен,еднократен ,трислоен чаршаф за малки процедури</t>
  </si>
  <si>
    <t>Стерилен еднократен ангиографски чаршаф за радиален и феморален достъп-</t>
  </si>
  <si>
    <t>Плочка MANIFOLD 2 и 3 порта-двупътни</t>
  </si>
  <si>
    <t>Коронарен стент тип ІV</t>
  </si>
  <si>
    <t>Коронарен стент тип V</t>
  </si>
  <si>
    <t>Коронарен стент тип VІ</t>
  </si>
  <si>
    <t>Коронарен стент тип VІІ</t>
  </si>
  <si>
    <t>Коронарен стент тип VІІІ</t>
  </si>
  <si>
    <t>Коронарен стент тип ІХ</t>
  </si>
  <si>
    <t>Коронарен стент тип Х</t>
  </si>
  <si>
    <t>Коронарен стент тип ХІ</t>
  </si>
  <si>
    <t>Коронарен стент тип ХІІ</t>
  </si>
  <si>
    <t>Коронарен стент тип ХІІІ</t>
  </si>
  <si>
    <t>Коронарен стент тип ХІV</t>
  </si>
  <si>
    <t>Коронарен стент тип ХV</t>
  </si>
  <si>
    <t>Коронарен стент тип ХVІ</t>
  </si>
  <si>
    <t>Коронарен стент тип ХVІІ</t>
  </si>
  <si>
    <t>Еднокухинен кардиостимулатор SSI-R –КОМПЛЕКТ С ЕЛЕКТРОД</t>
  </si>
  <si>
    <t>Еднокухинни кардиостимулатори, с честотна адаптация  - VVIR (SSIR)</t>
  </si>
  <si>
    <t>Еднокухинен пейсмейкър с честотна адаптация - мод -  VVIR</t>
  </si>
  <si>
    <t>Еднокухинен кардиостимулатор VVI-R. Характеристика: Еднокухинен кардиостимулатор. VVI-R пейсинг.</t>
  </si>
  <si>
    <t xml:space="preserve">Еднокухинен пейсмекър с честотна адаптация мод VVІ - R </t>
  </si>
  <si>
    <t>Пейсмекър -пасивно-фиксиращ се, силикон-изолиран, стероид-елуиран</t>
  </si>
  <si>
    <t>Пейсмекър -Активно-фиксиращ се /на винт/</t>
  </si>
  <si>
    <t>Двукухинен пейсмейкър с честотна адаптация - модел VDDR (акселерометър) с електрод</t>
  </si>
  <si>
    <t>Двукухинен пейсмейкър с честотна адаптация - модел VDDR (акселерометър)без електрод</t>
  </si>
  <si>
    <t>Двукухинен пейсмейкър с честотна адаптация - модел DDDR, (акселерометър) в комплект с  камерен и предсърден електрод за пасивна фиксация.</t>
  </si>
  <si>
    <t xml:space="preserve">Двукухинен кардиостимулатор DDD-R –КОМПЛЕКТ С ЕЛЕКТРОДИ с  камерен и предсърден електрод с астивна фиксация. </t>
  </si>
  <si>
    <t>Двукухинни кардиостимулатори DDDR, в комплект с два електрода.</t>
  </si>
  <si>
    <t xml:space="preserve">Кардиовертер дефибрилатор с Ресинхронизираща система за стимулация CRT-D в комплект с електроди. </t>
  </si>
  <si>
    <t xml:space="preserve">Двукухинни кардиостимулатори DDDR, в комплект с два електрода, съвместим с ЯМР изследване. </t>
  </si>
  <si>
    <t>Кардиовертер дефибрилатор - CRT-P.</t>
  </si>
  <si>
    <t xml:space="preserve">Двукухинни  Кардиовертер Дефибрилатори ICD DR в комплект с електроди. </t>
  </si>
  <si>
    <t>Трикухинен пейсмейкър за Ресинхронизираща Терапия - мод - CRT-P + комплект електроди.</t>
  </si>
  <si>
    <t xml:space="preserve">Еднокухинен кардиовертердефибрилатор мод ICD + Дефибрилиращ електрод бип. с активна фиксация. </t>
  </si>
  <si>
    <t xml:space="preserve">Пациентен кабел за измерване на параметри на стимулация и сензиране </t>
  </si>
  <si>
    <t>Трансвенозни електроди с балонче на върха</t>
  </si>
  <si>
    <t>Накрайник за отрязан електрод</t>
  </si>
  <si>
    <t>Инструмент за изрязване и отстраняване на електрод</t>
  </si>
  <si>
    <t xml:space="preserve">Дезиле- пилуей </t>
  </si>
  <si>
    <t>Пациентен кабел за измерване на параметрите съвместим с  PSA</t>
  </si>
  <si>
    <t>Пациентен кабел за измерване на параметрите съвместим с  PSA модел РК-1</t>
  </si>
  <si>
    <t>Пациентен кабел за PSA с 2-pin конектор, съвместим за работа с програматори 3150 и Merlin /SJM/</t>
  </si>
  <si>
    <t xml:space="preserve">Интродюсер </t>
  </si>
  <si>
    <t xml:space="preserve">Интродюсер-сет </t>
  </si>
  <si>
    <t>Материал на стента - неръждаема стомана хирургично ниво 316L  с покритие от тинаниев оксид; Тандем архитектура; Нов Би аксиален дизаин; Дизайн на клетката -Верифлекс, Трак тип; оптимален баланс между съвместимост, флексибилност и радиална сила – Униформ дизайн на клетките; много нисък профил-0,041"; по-тънки елементи /стратове/- 0,0038'; Съотношение метал/артерия - 14 - 19%; Откат на стента &lt;5%; Скъсяване на стента  &lt;5%; площ на клетката: SV - 3,45 mm²; WH – 2,75 mm²; LV – 4,55 mm²; Размери на стратовете (") - ширина:.003 за SV/WH, .0037 за LV. Дължина .04 за SV/WH и .05 за LV.   0.0038” thick;  Maverick платформа на катетъра; 5 циркулярни платна на балона; доказано сгъване след дилатация; консистентна съдова опора и покриваемост; материал на балона - DynaLeap;  номинално налягане - 9 АТМ, изчислено налягане на пръсване - 18 ATM (2.25-4.0); 16 ATM (4.5 - 5.0); Проксимален шафт - 1.8/2.0 F; Дистален шафт - 2.7 F; връх 0.017'';</t>
  </si>
  <si>
    <t>Непокрит метален стент изработен от сплав платина- хром , комбинирана с иновативната  усилената системата за подаване .Тип на стента: разтварящ се от балон стент.Съдржание на: никел -9%; платина -33%; хром -18%; желязо -37%. По - тънки елементи  на стента – 0,0032”(0,081мм) за 2,25мм; 2,50мм; 2,75мм; 3,00мм; 3,50мм; 0,0034”(0,084мм) за 4,00мм и 4,50мм. Recoil на стента: 3% (2,5мм стент). Радиална сила на стента: 26 нютона/мм (2,50мм стент). Съвместимост: 0,04 нютона*мм (2,50мм стент). Скъсяване на стента: Avg. 0,8 мм.Maximum Expanded Cell Diameter: 5,77мм (3,00мм стент). Материал на балона: DuoLEAP (PEBAX). Номинално налягане: 11 ATM (1117 kPa); RBP - 18 ATM (1827kPA). Работна дължина 144см. Работна дължина на водещия катетър, вътрешен диаметър: ≥0.056" (1.422мм) за 2,25 to 4,00 мм размери; връх- ≤0.0185" (0,470мм); Преминаващ профил на стента – 0,040”(1,02мм). Външен диаметър на  на катетъра: 2,3 F (≤0,80мм) Proximal Shaft  и 2,7F (≤0.95мм) Distal Shaft. Налични диаметри: 2,25мм; 2,50мм; 2,75мм; 3,00мм; 3,50мм; 4,00мм; 4,50мм. Налични дължини: 8 мм; 12 мм; 16 мм; 20 мм; 24 мм; 28 мм; 32 мм. Съвместим с водач &lt; 0.014" (.36мм). Рентгено – контрастни маркери от платина , иридий; Хидрофилно покритие на дисталния Shaft – Bioslide; Стерилизиран с етилен оксид.</t>
  </si>
  <si>
    <t>Водач с установен невроваскуларен достъп и доказан контрол.Тефлоново проксимално покритие проектирано за подобряване проследяването и манипулирането на водача в рамките на микрокатетъра.Материал на сърцевината сцитаниумна сплав с уникална кристална структура,за подобрено предаване на въртящия момент и контролиране в дисталния край..Предлага се в  три модела: проксимален/дистален  OD – 0,014in – обща дължина 182см, 205см, радиоконтрастна дължина 39см, обвити с радиоконтрастен  полимер с волфрам  с хидрофилно покритие; според профила на върха – стандарт,мек връх,флопи и платина,; проксимален /дистален  OD – 0,014in  – обща дължина 300см, радиоконтрастна дължина 40см, обвити с радиоконтрастен  полимер и покрити с хидрофилно покритие; според профила на върха- ExtraSupport, флопи; проксимален/дистален OD – 0,010in – обща дължина 205см, радиоконтрастна дължина 62см, обвити с радиоконтрастен  полимер и покрити с хидрофилно покритие; Стерилизирани с етилен диоксид. За еднократна употреба</t>
  </si>
  <si>
    <t>Микрокатетри покрити със специално полимерно  покритие хидроелен , намаляващо триенето по време на манипулация; с единичен лумен; радиоконтрастен  връх, улесняващ визуализацията;  Според формата на върха - 45; 90; J; C; S и прав; 1,7F профил на дисталния край;вътрешен диаметър 0,0165in; съвместим с водач 0,014in;Крайна /Дистална дължина– 150см/6см; Проксимален /Дистален OD – 2,4F/    1,7F.Проксимален /Дистален ID: 0,0165 “ / 0,0165”; минимален I.D на водещия катетър 0,038”. Не съдържа латекс</t>
  </si>
  <si>
    <t>Микрокатетри изработени от multi-durometer resin, подсилена с оплетка от неръждаемастомана, с преход от три слоя проксимално до един слой дистално, с цел подобряване на съотношението I.D/O.D; според формата на върха - 45; 90; J; C; S и прав; Total/ Distal Length – 150см/6см; Proximal/ Distal OD – 2,6F/ 2,0F; Proximal/Distal ID: 0,019 “ / 0,019”; минимален I.D на водещия катетър 0,042”; севместим с водач 0,014”- 0,016”</t>
  </si>
  <si>
    <t>Еднолуменен катетър от неръждаема стомана с уникална  двойна оплетка осигуряваща гъвкавост и контрол на дисталния край.Гъвкавия дистален край осигурява подобрена навигация през трудна анатомия.Мек и очертан връх проектиран за атравматична навигация.Осигурява мнократно подобрен контрол на върха на микрокатетъра ,стабилизира .Устойчив на усукване и огъване .Размери:OD/ID -3.9Fr/2.9FR Дължина 125см.; 3.9F (0.050" / 1.30 mm)/ 0.038" (2.9F / 0.9 mm) Дължина -136 cm; 4.3F (0.056" / 1.45 mm) /0.044" (3.3F / 1.1 mm) Дължина -115см,130см,136см.; 5.2F (0.068" / 1.75 mm) /0.057" (4.3F / 1.4 mm) Дължина 115см,125см.Не съдържа латекс.</t>
  </si>
  <si>
    <t>Водещи катетри 5F-8F, три различни форми на върха- 40°Ангелиран , Multipurpose и прав, две размерана дължината- 90см и 100см</t>
  </si>
  <si>
    <t>Микро водачи с тефлоново покритие от материал-Stainless steel "AISI 304" + Platinum с размери: диаметър- 0.007"(0.18 mm), 0.009"(0.22 mm), 0.014"(0.36 mm);дължина-175,190,200 cm</t>
  </si>
  <si>
    <t>Водещи катетри за емболизация на мозъчни аневризми и AVM с тристъпкова промяна флексибилноста им</t>
  </si>
  <si>
    <t>Платинени спирали и транспортни системи с механизъм за механично или хидравличното им отделяне ( MDS система )</t>
  </si>
  <si>
    <t>Микрокатетри-материал PUR SIL-с прогресираща гъвкавост и еластичност от проксималната към дисталната част по хода на катетъра/2.7Fx120,2.4Fx30,1.8Fx3,1.2Fx12/ с размери:диаметър-1.2,1.5,1.8,2.4F;дължина-155,165 cm</t>
  </si>
  <si>
    <t>Саморазгъващ се нитинолов стент за мозъчни артерии с диаметър от 2 до 9 мм и дължина от 12 до 95 мм изграден от 12 нишки, от които 10 (Nitinol) и 2 (ORX Platinum) рентген позитивни</t>
  </si>
  <si>
    <t>Саморазгъващ се нитинолов стент за мозъчни артерии изграден от 48 нишки, от които 40 (Nitinol) 8 (ORX Platinum) рентген позитивни</t>
  </si>
  <si>
    <t xml:space="preserve">Балонно разширяващ  се платинен стент за мозъчни артерии с диаметър от 3.2 до 4.8 мм </t>
  </si>
  <si>
    <t>VІ.</t>
  </si>
  <si>
    <t>ДОПЪЛНИТЕЛЕН КОНСУМАТИВ ЗА КАРДИОЛОГИЧНА ДЕЙНОСТ</t>
  </si>
  <si>
    <t>Стерилен чувал за инструментална маса 145/80 см</t>
  </si>
  <si>
    <t>Стерилен чувал за Рьонтг защита на ангио маса 90/90 см</t>
  </si>
  <si>
    <t>Камери за инвазивно налягане съвместими с  Хемодинамична ст-я</t>
  </si>
  <si>
    <t>Филтър за вена кава сет, перманенти и временни</t>
  </si>
  <si>
    <t>Y-конектори 9,5 Fr лумен с ротиращ адаптор и чрез натиск</t>
  </si>
  <si>
    <t>Ротаторна хемостатична клапа с механизъм чрез щракване с външен диаметър &lt; 0.096</t>
  </si>
  <si>
    <r>
      <t>Инфлатор за налягане с 20 мл вместимост спринцовка20/20 И 20 – 30</t>
    </r>
    <r>
      <rPr>
        <b/>
        <sz val="9"/>
        <rFont val="Times New Roman"/>
        <family val="1"/>
      </rPr>
      <t xml:space="preserve"> </t>
    </r>
    <r>
      <rPr>
        <sz val="9"/>
        <rFont val="Times New Roman"/>
        <family val="1"/>
      </rPr>
      <t>Indeflator inflation device</t>
    </r>
  </si>
  <si>
    <t>Кит с инфлатор за налягане (с 10 или 20 мл. вместимост и с край от поликарбонат), хемостатична клапа с механизъм чрез натиск, 0.096/2.44, ангиографска игла, торкер 0.009-0.018 инча-copilot</t>
  </si>
  <si>
    <t>Сет за инжектиране на контрастни материи, включващ: спринцовка 150ml; за инжектор MEDRAD-V тубус 27см дълъг и извит за впръскване на контраста</t>
  </si>
  <si>
    <t>Ангиографски коронарно-контролни спринцовки от полипропилен, градуирани, с бутало и ограничител, подсилена и фиксирана Luer-Lock, 12 мл</t>
  </si>
  <si>
    <t>Автоматична спринцовка с манометър сет (инфлационни спринцовки) до 20 атм</t>
  </si>
  <si>
    <t>Автоматична спринцовка с манометър сет (инфлационни спринцовки) до 30 атм, обем 25 мл.</t>
  </si>
  <si>
    <t>Ротатор за водач 0.014 инча/за водач 0.35</t>
  </si>
  <si>
    <t>Въвеждаща, нережеща игла за водач 0.014 инча метална</t>
  </si>
  <si>
    <t>Хемостатичен “push-click” У-конектор • У-конектор  тип “push-click”, интродюсерна игла, 15 см линия за високо налягане</t>
  </si>
  <si>
    <t>Въвеждаща игла•Интродюсерна игла. Размери: 18G x 7 cm, 18G x 6.5 cm, 20G x 3.8 cm, 20G x 4.0 cm, 21G x 4.0 cm</t>
  </si>
  <si>
    <t>Манифолд•Десни манифолд кранчета за високо налягане, с два и три порта, “Block body” и „Half body” 250/500 PSI, right OFF, right ON</t>
  </si>
  <si>
    <t>Спринцовки с гумено бутало-20сс и винт активно закрепена към катетъра-Медификс</t>
  </si>
  <si>
    <t> Лайтунг за високо налягане –от инжектора до катетъра гъвкав 95 см</t>
  </si>
  <si>
    <t xml:space="preserve">Кранче за високо налягане </t>
  </si>
  <si>
    <t xml:space="preserve">Камера за трансдюсер за налягане на контрапулсатора </t>
  </si>
  <si>
    <t>Лайтунг –дълъг и къс от манифолд до камера за налягане</t>
  </si>
  <si>
    <t>Система за контрастна материя от опаковката до манифолда</t>
  </si>
  <si>
    <t>Iopromide  370/50</t>
  </si>
  <si>
    <t>бр.</t>
  </si>
  <si>
    <t>Iopromide  370/100</t>
  </si>
  <si>
    <t>Iopromide  370/200</t>
  </si>
  <si>
    <t>Gadobutrol   7,5ml</t>
  </si>
  <si>
    <t>Gadobutrol   15ml</t>
  </si>
  <si>
    <t>Gadopentetic acid 20ml</t>
  </si>
  <si>
    <t>Скалпел еднократен с равна режеща повърхност и коремчест-№7 и № 11</t>
  </si>
  <si>
    <t>Нерезорбируеми конци 2/0с игла - полифиламентен</t>
  </si>
  <si>
    <t>Кутия</t>
  </si>
  <si>
    <t>Резорбируем конец 2/0 с игла – polyglaktin 8х70см</t>
  </si>
  <si>
    <t xml:space="preserve">Интакардиални игли </t>
  </si>
  <si>
    <t>кутия</t>
  </si>
  <si>
    <t>Ангиографски сет-комплект две стерилни престилки ; с манифолд с лайтунг 2 бр и система за контраст; легенче за хепаринизиран серум; скалпел;тампон за почистване на оперативно поле;ангиографски чаршаф-с 4 отвора- радиален и феморален достъп 200/300см ;найлонова защита за ЛАП-кръгла-60см и 60/80см-квадрат;150/200см чаршаф за стерилна маса</t>
  </si>
  <si>
    <t>Брой сетове</t>
  </si>
  <si>
    <t>Ангиографски еднократен нетъкан текстилен чаршаф-200/300 и втори 150/200см с две найлонови защити и тампон за почистване на оперативно поле- с две серилни усилени престилки</t>
  </si>
  <si>
    <t>Брои ангио сет</t>
  </si>
  <si>
    <t>Къс лайтунг с трипънто кранче</t>
  </si>
  <si>
    <t xml:space="preserve">    брой</t>
  </si>
  <si>
    <t>Еднократни текстилни, нетъкани, стерилни престилки за персонал в различни размери усилено попиващи</t>
  </si>
  <si>
    <t>Еднократни стерилни ръкавици-противоалергични в различни размери</t>
  </si>
  <si>
    <t>Еднократни гъби за измиване на ръцете предоперативно на екипа с йод</t>
  </si>
  <si>
    <t>Разтвор за почистване на опративно поле и пункционно място – 1 l</t>
  </si>
  <si>
    <t>шише</t>
  </si>
  <si>
    <t>Разтвор за дезинфекция на ръце и повърхности.</t>
  </si>
  <si>
    <t>Електродни лепенки за хемодинамична станция</t>
  </si>
  <si>
    <t>пакет</t>
  </si>
  <si>
    <t>Компресивно устройство за контролирана хемостаза след радиална процедура, със самозалепваща се прозрачна гривна и зелен прицелен маркер, контролирано раздуване с въздух с обем 13мл/18мл,  две дължини - 21см и 26см</t>
  </si>
  <si>
    <t>Балони за контрапулсация-контрапулсатор Datascope-7,5F-System 98XT</t>
  </si>
  <si>
    <t>Еднократни „микулич” компреси</t>
  </si>
  <si>
    <t xml:space="preserve"> Еднократни празни пластмасови спринцовки - 150 мл., съвместими с инжектор MEDRAD-V</t>
  </si>
  <si>
    <t>Ангиографски спринцовки с уши /латерални крилца/, ротарищ адаптор и гумено бутало 12 мл.</t>
  </si>
  <si>
    <t>Ангиографски спринцовки с уши /латерални крилца/, ротарищ адаптор и гумено бутало 20 мл.</t>
  </si>
  <si>
    <t>Спринцовка за инжектомат MEDRAD-V / стъклени/ - 150 мл</t>
  </si>
  <si>
    <t>Спринцовка за MEDRAD-V 6000 / пласмасови / - 150 мл</t>
  </si>
  <si>
    <t>ФемоСтоп Консуматив /лента, купол, спирателен кран/</t>
  </si>
  <si>
    <t>Система за коронарно стентиране с отделяне на еверолимус Стент: изработен от сплав платина – хром, включен в система за подаване Monorail; Стентът се предлага в 4 стент модела, всеки предназначен за специфични диаметри, както следва: Small Vessel (SV): 2,25 мм; Small Workhorse (SWH): 2,50 и 2,75 мм; Workhorse (WH): 3,00 и 3,50 мм; Large Vessel (LV): 4,00 мм; За SWH – два допълнителни конектора в проксималния сегмент (общо 4 конектора); за LV -3 допълнителни конектора (общо пет конектора). Налични дължини на стента в мм: 8,12,16,20,24,28,32,38; Налични диаметри на стента в мм: 2.25,2.50,2.75,3.00,3.50,4.00; Лекарствен продукт: Съответстващо покритие на полимерен носител със 100 µg/cm2 еверолимус приложен на стента; Работна дължина на системата за доставка: 140см; Y-образни портове на системата за доставка: Порт за единичен достъп към лумена за раздуване. Изходният порт на водача е разположен приблизително на 25,8 cм от върха. Предназначен за водач &lt;0,014 инча (0,36 мм); Среден ракурс на стента при номинален диаметър: 2,25-4,00 мм: 0,02-1,17 мм; Балон: нов двупластов, изработен по иновативна технология, в съчетание със съществуващия би аксиален вътрешен шафт, със скъсен връх, осигурява подобрено подавне и намалено увеличение размерите на балона; два рентгеноконтрастни маркера, номинално 0,4 мм по-дълги от стента при всеки край; Номинално налягане на раздуване: 12 atm -1213 kPa ; Номинално налягане на разрушаване: 18 atm -1827 kPa;  Вътрешен диаметър на водещия катетър: &gt;0,056 инча (1,42 мм); Външен диаметър на  катетъра: 2,3F (&lt;0,80 мм) проксималноо и 2,7F (&lt;0,95 мм) дистално; Дебелина на страта на стента (включително покритието): 2,25-3,50 мм: 0,093 мм ; 4,00 мм: 0,098 мм; Покритие: включва два слоя, вътрешният слой се състои от полимер - PBMA - поли (n-бутил метакрилат), който е първоизточникът за подобряване на адхезията на външния слой; външният слой е полимерен матрикс, който се състои от полукристален кополимер, PVDF - HFP поли (винилиден флуородид-ко-хексафлуоропропилен), смесен с еверолимус;</t>
  </si>
  <si>
    <t>Коронарна стент система, освобождаваща паклитаксел;Стент: Изработен от неръждаема стомана платина-хром-алуминиева (SS-PtCr) сплав и е лазерно срязан в определена геометрична структура. Предлага се в 4 стент модела, всеки предназначен за специфични диаметри, както следва: Small Vessel (SV): 2,25 мм; Small Workhorse (SWH): 2.50 – 2.75 мм;  Workhorse (WH): 3,00 - 3,50 мм; Large Vessel (LV): 4,00 – 5,00 мм; Налични дължини на стента в мм: 8,12,16,20,24,28,32,38; Възможни диаметри на стентовете в мм:2,25; 2,50; 2,75; 3,00; 3,50; 4,00 – за дължина 8мм; 2,25; 2,50; 2,75; 3,00; 3,50; 4,00; 4,50 – за дължини на стента 12 -32мм; 2,50; 2,75; 3,00; 3,50; 4,00 – за дължина 38мм; Съвместим с водещи катетри с размер 5F (минимален вътрешен диаметър на лумена [ID] от 0.056 инча [реф. 1.42 мм] за размери 2.25-3.50 мм, 0.058 инча  [реф. 1.47 мм] за водещи катетри с размери 4.00 и 6F (минимален вътрешен диаметър на лумена [ID] от 0.066 инча  [реф. 1.68 мм] за размери 4.50 и 5.00 мм. Разгъването на стента се постига при налягане за разширяване на балона ≤11 atm [реф. 1115kPa]. Системата за доставка също може да се използва и за процедури, използващи пост-стент дилатация ≤18 atm [реф. 1824 kPa] за размери 2.25 мм и ≤16 atm [реф. 1621 kPa] за размери 2.50-5.00 мм).Покритие: лекарство/полимер състоящо се от паклитаксел (активната съставка) и полимерен носител (неактивната съставка). е SIBS (стирен-b-изобутилен-b-стирен)], кополимер от три части, който е съставен от стиренови и изобутиленови единици. Всеки стент е покрит с 1 µg паклитаксел на мм2  площ на стента при 8,8% форма (тегловен процент паклитаксел в полимерното покритие). Паклитаксел и SIBS са смесени и разпрашени конформално върху повърхността на голи стентове.Система за подаване: Стентът е предварително монтиран на бързо сменяем катетър за доставка, което дава възможност за доставка и разгъване на стента. Стентът е в центъра на балона между два рентгеноконтрастни маркера. Проксималния шафт е еднолуменн hypotube; Дистални шафт - двоен коаксиален лумен; външният лумен се използва за издуване на балона за разгъване на стента, а вътрешният лумен позволява използването на водачи (≤0,014 инча/0,36 мм). Дисталния шафт (с изключение на региона на балона и стента) е покрит с хидрофилно поктирие Bioslide. Балонът се състои от найлон-базирани полимери, с два маркера, изработени от платина/иридий. Върхът е съставен от найлон-базиран полимер, който се скосява постепенно за улесняване напредъка на катетъра през стенозата или стента, които трабва да бъдат дилатирани. Скосената форма на върха създава плавен преход от водача към балона.</t>
  </si>
  <si>
    <t>Коронарен медикамент излъчващ стент от Кобалт-Хром ,дебелина на стратовете 65µm.; S-образни конектори .лазерно изрязан,електрополиран,улттрафлекс геометрия,дизайн полуотворена клетка,проксимален шафт 1,95F,ентри профил 0.017”.; Покритие от биостабилен полимер садържащ  ултра тънко покритие Paclitaxel  5µm; Размери : Дължини : 8мм-38мм; Диаметър  : 2.00мм-4.00мм; Номинално налягане  8atm.; Максимално налягане  16/14atm.</t>
  </si>
  <si>
    <t>Коронарен медикамент излъчващ стент с платформа  от стомана и  инертен карбон,двойно протектиращ, с биоабсорбиращо покритие от PLGA – полилактид  и полигликолид 50/50%,Лекарствено покритие 2µg на квадратен милиметър,ултратънко покритие SIROLIMUS 5µm.; Размери : Дължини от 10мм-38мм; Диаметър от 2.00мм-4,00мм</t>
  </si>
  <si>
    <t>материал: кобалт-хром; покривен материал на стента: нетъкан полиуретан (електроспининг); дебелина на покритието: 90μм; максимален диаметър на експандиране на стента: ø2.5 - 3.0 mm: 3.50 mm;      ø 3.5 - 4.0 mm: 4.65 mm;  ø4.5 - 5.0 mm: 5.63 mm; номинално налягане ø2.5 - 3.50 mm: 8 атм ,   ø4.0 - 5.0 mm: 7 атм; максимално налягане преди пръсване: ø2.5 - 4.0 mm: 16 атм,  ø4.5 - 5.0 mm: 14 атм,  дебелина на стратовете: 2.5 - 3.0 mm: 60 μm (0.0024"); 3.5 - 4.0 mm: 80 μm (0.0031"); 4.5 - 5.0 mm: 120 μm (0.0047"); дължина на шафта:140cm; маркери:platinum iridium, набити ; покритие на стента: PROBIO /силиконов карбид/, диаметри: 2.5-5.0, дължини: 15-20-26, 5F водещ катетър за ø2.5 - 4.0 mm; 6F водещ катетър за ø4.5 - 5.0 mm</t>
  </si>
  <si>
    <t>Еднокухинен кардиостимулатор SSI-R –КОМПЛЕКТ С ЕЛЕКТРОД. Характеристика: Еднокухинен кардиостимулатор; VVI-R пейсинг. Система за автоматично улавяне на ритъма. Мултифункционален сензор на акселерометъра (уред за ускорение). Автоматична мярка за почивка. Удължена хистереза. Избягва смущенията от мобилните телефони. Пълно, автоматично  замерване на P/R вълновата амплитуда по време на режима. Показва интракардиалните сигнали по време на режима. Максимален живот на батерията – 16.0 години +. Биполярен електрод с пасивна фиксация. Пасивно-фиксиращ се, силикон-изолиран, стероид-елуиран, с Optim покритие, IS-1 съвместим, ендокардиален, биполярен електрод.Обща характеристика: Стероид-елуирани – количество по-малко от 1 милиграм на дексаметазон фосфат се освобождава бавно през върха на електрода когато е в контакт с човешки флуиди. Веществото е прдвидено да стимулира прагова, ниска хронична стимулация чрез иницииране на локално възпаление в чуждото тяло. Optim покритие - обвива електрода за да осигури по-хлъзгава повърхност.</t>
  </si>
  <si>
    <t>ХV.</t>
  </si>
  <si>
    <t>Еднокухинен кардиостимулатор VVI-R. Характеристика: Еднокухинен кардиостимулатор. VVI-R пейсинг. Система за автоматично улавяне на ритъма. Мултифункционален сензор на акселерометъра (уред за ускорение). Автоматична мярка за почивка. Удължена хистереза. Избягва смущенията от мобилните телефони. Пълно, автоматично  замерване на P/R вълновата амплитуда по време на режима. Показва интракардиалните сигнали по време на режима. Максимален живот на батерията – 16.0 години</t>
  </si>
  <si>
    <t xml:space="preserve">Активно-фиксиращ се /на винт/, силикон-изолиран, стероид-елуиран, с Optim покритие, IS-1 съвместим, ендокардиален, биполярен електрод – 52 см J тип и 58 см.Двукухинен пейсмейкър с честотна адаптация - модел VDDR (акселерометър). Със електрод. Система за автоматично улавяне на собствен ритъм. Удължена хистереза. Автоматично  замерване на P/R вълните. Показва интракардиалните сигнали по време на режима. Автоматична проверка на електродите. Нощна честота, определяне прага на захващане. Възможност за диагностика и подтискане на предсърдни аритмии. Оптимизиран сензинг в дясното предсърдие. Мултифункционален акселерометър.   </t>
  </si>
  <si>
    <t>ХІV.</t>
  </si>
  <si>
    <t>Коронарен дилатационен водач Тип І</t>
  </si>
  <si>
    <t>Материал:хром-никел в дисталното ядро ; неръждаема стомана проксимално ; дистално рентген-позитивни намотки от платина, конструкция: shaping ribbon, дължина на намотките:3сm; 4,5сm за модел ExtraSupport , маркери: 92 и102сm, дължина:190cm /удължаване до 340сm/, твърдост на върха: High Flexible; Flexible; Medium, Опора: standart &amp;Extrasupport, покритие:дистални 30 сm хидрофобно;шафт- тефлон</t>
  </si>
  <si>
    <t xml:space="preserve">Материал:хром-никел в дисталното ядро ; неръждаема стомана проксимално ; дистално рентген-позитивни намотки от платина; конструкция: shaping ribbon; дължина на намотките:3сm;4,5сm за модел ExtraSupport ;маркери: 92 и 102сm; дължина:190cm /удължаване до 340сm/;  твърдост на върха:High Flexible; Flexible;Medium;  Опора: standart &amp; Extrasupport; покритие:дистални 12 см хидрофилно; 18см хидрофобно в средната част; шафт- тефлон покритие.                                    </t>
  </si>
  <si>
    <t>Коронарен дилатационен водач Тип ІІ</t>
  </si>
  <si>
    <t>Коронарен дилатационен водач Тип ІІІ</t>
  </si>
  <si>
    <t>Коронарен дилатационен водач Тип ІV</t>
  </si>
  <si>
    <t>Хидрофилно покритие; полимерен връх  лесен за оформяне;  прав и "J" тип;  по-голяма опора ;  висок контрол на провеждане;  подобрен контрол на усукването;  shape memory, диаметър на водача 0,014’’; дължини - 185/300см. Имат променен проксимален край, който позволява закрепването “AddWire ™ Extension Wire”.</t>
  </si>
  <si>
    <t>Коронарен дилатационен водач Тип V</t>
  </si>
  <si>
    <t>Коронарен дилатационен водач Тип VІ</t>
  </si>
  <si>
    <t>Коронарен дилатационен водач Тип VІІ</t>
  </si>
  <si>
    <t>Коронарен дилатационен водач Тип VІІІ</t>
  </si>
  <si>
    <t>Водач - PTCA, 0.014''; 190/300 cm; J и прав връх, дистална сърцевина - Durasteel; полимерно покритие по цялата дължина                                                                             хидрофилно покритие Hydrocoat  наличие на спираловиден сегмент   core-to-tip дизайн на върха; дължина на дисталния рентгенопозитивен оплетен сегмент - 30mm;  модифицирана параболична технология на прехода за улеснен достъп и подобрен контрол на въртене  - responsease технология  три различни степени на опора;</t>
  </si>
  <si>
    <t>Коронарен дилатационен водач Тип ІХ</t>
  </si>
  <si>
    <t>Коронарен дилатационен водач Тип Х</t>
  </si>
  <si>
    <t>Коронарен дилатационен водач Тип ХІ</t>
  </si>
  <si>
    <t>Коронарен дилатационен водач Тип ХІІ</t>
  </si>
  <si>
    <t>Коронарен дилатационен водач Тип ХІІІ</t>
  </si>
  <si>
    <t>Коронарен дилатационен водач Тип ХІV</t>
  </si>
  <si>
    <t>Коронарен дилатационен водач Тип ХV</t>
  </si>
  <si>
    <t>Коронарен дилатационен водач Тип ХVІ</t>
  </si>
  <si>
    <t>Коронарен дилатационен водач Тип ХVІІ</t>
  </si>
  <si>
    <t>Коронарен дилатационен водач Тип ХVІІІ</t>
  </si>
  <si>
    <t>Коронарен дилатационен водач Тип ХІХ</t>
  </si>
  <si>
    <t>Коронарен дилатационен водач Тип ХХ</t>
  </si>
  <si>
    <t>Тромбаспирационен катетър със метално стиле</t>
  </si>
  <si>
    <t>Хиперселективен микрокатетър</t>
  </si>
  <si>
    <t>Периферен Катетър за добра опора</t>
  </si>
  <si>
    <t>М-Хидрофилни ангиографски катери</t>
  </si>
  <si>
    <t>Коронарен микро-водещ  катетър</t>
  </si>
  <si>
    <t>Микрокатетър</t>
  </si>
  <si>
    <t>Специален катетър тип І</t>
  </si>
  <si>
    <t>Специален катетър тип ІІ</t>
  </si>
  <si>
    <t>Хидрофилно трансрадиално дезиле</t>
  </si>
  <si>
    <t>Диагностичен водач тип І</t>
  </si>
  <si>
    <t>Диагностичен водач тип ІІ</t>
  </si>
  <si>
    <t>Диагностичен водач тип ІІІ</t>
  </si>
  <si>
    <t>Диагностичен водач тип ІV</t>
  </si>
  <si>
    <t>Диагностичен водач тип V</t>
  </si>
  <si>
    <t>Диагностичен водач тип VІ</t>
  </si>
  <si>
    <t>Диагностичен водач тип VІІ</t>
  </si>
  <si>
    <t>Диагностичен водач тип VІІІ</t>
  </si>
  <si>
    <t>Диагностичен водач тип ІХ</t>
  </si>
  <si>
    <t>Диагностичен водач тип Х</t>
  </si>
  <si>
    <t>Диагностичен водач тип ХІ</t>
  </si>
  <si>
    <t>Диагностичен водъч за смяна на катетър</t>
  </si>
  <si>
    <t>Сетове за трансфеморален достъп тип І</t>
  </si>
  <si>
    <t>Сетове за трансфеморален достъп тип ІІ</t>
  </si>
  <si>
    <t xml:space="preserve">Хидрофилен водач </t>
  </si>
  <si>
    <t>Диагностичен водач тип ХІІ</t>
  </si>
  <si>
    <t>Ангиографски диагностичен катетър тип І</t>
  </si>
  <si>
    <t>Ангиографски диагностичен катетър тип ІІ</t>
  </si>
  <si>
    <t>Ангиографски диагностичен катетър тип ІІІ</t>
  </si>
  <si>
    <t>Ангиографски диагностичен катетър тип ІV</t>
  </si>
  <si>
    <t>Ангиографски диагностичен катетър тип V</t>
  </si>
  <si>
    <t>Диагностични катетри тип І</t>
  </si>
  <si>
    <t>Диагностични катетри тип ІІ</t>
  </si>
  <si>
    <t>Диагностични катетри тип ІІІ</t>
  </si>
  <si>
    <t>Диагностични катетри тип ІV</t>
  </si>
  <si>
    <t>Диагностични катетри тип V</t>
  </si>
  <si>
    <t>Диагностични катетри тип VІ</t>
  </si>
  <si>
    <t>Въвеждащ коронарен катетър тип І</t>
  </si>
  <si>
    <t>Въвеждащ коронарен катетър тип ІІ</t>
  </si>
  <si>
    <t>Въвеждащ коронарен катетър тип ІІІ</t>
  </si>
  <si>
    <t>Въвеждащ коронарен катетър тип ІV</t>
  </si>
  <si>
    <t>Въвеждащ коронарен катетър тип V</t>
  </si>
  <si>
    <t>Въвеждащ коронарен катетър тип VІ</t>
  </si>
  <si>
    <t>Система за емболизация  на интракраниални(вътрешночерепни ) аневризми</t>
  </si>
  <si>
    <t>Ръчна електролитна система за отделяне на намотката</t>
  </si>
  <si>
    <t>Стент система</t>
  </si>
  <si>
    <t>Премонтирана саморазширяваща се система</t>
  </si>
  <si>
    <t>Оклузионен балон катетър с един лумен и балон в дисталния край</t>
  </si>
  <si>
    <t>Водач тип І</t>
  </si>
  <si>
    <t>Водач тип ІІ</t>
  </si>
  <si>
    <t>Микрокатетри тип І</t>
  </si>
  <si>
    <t>Микрокатетри тип ІІ</t>
  </si>
  <si>
    <t>Еднолуменен катетър</t>
  </si>
  <si>
    <t>Водещи катетри тип І</t>
  </si>
  <si>
    <t>Микро водачи</t>
  </si>
  <si>
    <t>Водещи катетри тип ІІ</t>
  </si>
  <si>
    <t>Платинени спирали и транспортни системи</t>
  </si>
  <si>
    <t>Микрокатетри тип ІІІ</t>
  </si>
  <si>
    <t>Саморазгъващ се нитинолов стент за мозъчни артерии тип І</t>
  </si>
  <si>
    <t>Саморазгъващ се нитинолов стент за мозъчни артерии тип ІІ</t>
  </si>
  <si>
    <t>Балонно разширяващ  се платинен стент за мозъчни артерии</t>
  </si>
  <si>
    <t>Система за механична екстракция на тромб</t>
  </si>
  <si>
    <t>Емболични сфери с  трисакрил  и желатин</t>
  </si>
  <si>
    <t>Водещ катетър тип І</t>
  </si>
  <si>
    <t>Водещ катетър тип ІІ</t>
  </si>
  <si>
    <t>Водещ катетър тип ІІІ</t>
  </si>
  <si>
    <t>Водещ катетър тип ІV</t>
  </si>
  <si>
    <t>Плочка MANIFOLD</t>
  </si>
  <si>
    <t>Пункционни игли за водачи</t>
  </si>
  <si>
    <t>Сетове за микропунктура</t>
  </si>
  <si>
    <t>Флексорни интродюсери тип І</t>
  </si>
  <si>
    <t>Флексорни интродюсери тип ІІ</t>
  </si>
  <si>
    <t>Големи интродюсер-сетове</t>
  </si>
  <si>
    <t>Дълъг Мълинс интродюсер</t>
  </si>
  <si>
    <t xml:space="preserve">Водач за допълнителна поддръжка </t>
  </si>
  <si>
    <t>Амплатц ултра твърд водач</t>
  </si>
  <si>
    <t>Балон тип І</t>
  </si>
  <si>
    <t>Балон тип ІІ</t>
  </si>
  <si>
    <t>Балон тип ІІІ</t>
  </si>
  <si>
    <t>Балон тип ІV</t>
  </si>
  <si>
    <t>Балон тип V</t>
  </si>
  <si>
    <t>Балон тип VІ</t>
  </si>
  <si>
    <t>Балон тип VІІ</t>
  </si>
  <si>
    <t>Балон тип VІІІ</t>
  </si>
  <si>
    <t>Балон тип ІХ</t>
  </si>
  <si>
    <t>Балон тип Х</t>
  </si>
  <si>
    <t>Балон тип ХІ</t>
  </si>
  <si>
    <t>Балон тип ХІІ</t>
  </si>
  <si>
    <t>Балон тип ХІІІ</t>
  </si>
  <si>
    <t>Балон тип ХІV</t>
  </si>
  <si>
    <t>Периферен стент тип І</t>
  </si>
  <si>
    <t>Периферен стент тип ІІ</t>
  </si>
  <si>
    <t>Периферен стент тип ІІІ</t>
  </si>
  <si>
    <t>Периферен стент тип ІV</t>
  </si>
  <si>
    <t>Периферен стент тип V</t>
  </si>
  <si>
    <t>Периферен стент тип VІ</t>
  </si>
  <si>
    <t>Периферен стент тип VІІ</t>
  </si>
  <si>
    <t>Периферен стент тип VІІІ</t>
  </si>
  <si>
    <t>Периферен стент тип Х</t>
  </si>
  <si>
    <t>Периферен стент тип ІХ</t>
  </si>
  <si>
    <t>Периферен стент тип ХІ</t>
  </si>
  <si>
    <t>Периферен стент тип ХІІ</t>
  </si>
  <si>
    <t>Периферен стент тип ХІІІ</t>
  </si>
  <si>
    <t>Периферен стент тип ХІV</t>
  </si>
  <si>
    <t>Периферен стент тип ХV</t>
  </si>
  <si>
    <t>Периферен стент тип ХVІ</t>
  </si>
  <si>
    <t>Периферен стент тип ХVІІ</t>
  </si>
  <si>
    <t>Периферен стент тип ХVІІІ</t>
  </si>
  <si>
    <t>Периферен стент тип ХІХ</t>
  </si>
  <si>
    <t>Периферен стент тип ХХ</t>
  </si>
  <si>
    <t>Периферен водач тип І</t>
  </si>
  <si>
    <t>Периферен водач тип ІІ</t>
  </si>
  <si>
    <t>Периферен водач тип ІІІ</t>
  </si>
  <si>
    <t>Периферен водач тип ІV</t>
  </si>
  <si>
    <t>Периферен водач тип V</t>
  </si>
  <si>
    <t>Периферен водач тип VІ</t>
  </si>
  <si>
    <t>Периферен водач тип VІІ</t>
  </si>
  <si>
    <t>РТСА балон тип І</t>
  </si>
  <si>
    <t>РТСА балон тип ІІ</t>
  </si>
  <si>
    <t>РТСА балон тип ІІІ</t>
  </si>
  <si>
    <t>РТСА балон тип ІV</t>
  </si>
  <si>
    <t>РТСА балон тип V</t>
  </si>
  <si>
    <t>РТСА балон тип VІ</t>
  </si>
  <si>
    <t>РТСА балон тип VІІ</t>
  </si>
  <si>
    <t>РТСА балон тип VІІІ</t>
  </si>
  <si>
    <t>РТСА балон тип ІХ</t>
  </si>
  <si>
    <t>РТСА балон тип Х</t>
  </si>
  <si>
    <t>РТСА балон тип ХІ</t>
  </si>
  <si>
    <t>Коронарен стент тип І</t>
  </si>
  <si>
    <t>Коронарен стент тип ІІ</t>
  </si>
  <si>
    <t>Коронарен стент тип ІІІ</t>
  </si>
  <si>
    <t>Еднокухинен кардиовертердефибрилатор мод ICD + Дефибрилиращ електрод бип. с активна фиксация. С възможност за максимална енергия на дефибрилация.</t>
  </si>
  <si>
    <t>ПОМОЩНИ КОНСУМАТИВИ ЗА КАРДИОСТИМУЛАТОР</t>
  </si>
  <si>
    <t>Адаптор за свързване на електрод тип А1 -N.</t>
  </si>
  <si>
    <t>Адаптор за свързване на електрод тип А1 -B.</t>
  </si>
  <si>
    <t>Пациентен кабел за измерване на параметри на стимулация и сензиране - съвместим с програматор Medtronic.</t>
  </si>
  <si>
    <t>Трансвенозни електроди с балонче на върха 5Fи 6F за временна електрокардиостимулация.</t>
  </si>
  <si>
    <t>Медицински силикон модел-АС-0130</t>
  </si>
  <si>
    <t>Инструмент за изрязване и отстраняване на електрод-мод-IS-1-II</t>
  </si>
  <si>
    <t>Накрайник за отрязан електрод-мод 4080</t>
  </si>
  <si>
    <t>Дезиле- пилуей размер 7; 8 и 9 F с дължина 12 см., дилататор с дължина 19 см.</t>
  </si>
  <si>
    <t>Пациентен кабел за измерване на параметрите съвместим с  PSA на фирма Medtronik</t>
  </si>
  <si>
    <t>Пациентен кабел за измерване на параметрите съвместим с  PSA модел РК-1 на фирма Biotronik.</t>
  </si>
  <si>
    <t>Пациентен кабел за PSA с 2-pin конектор, съвместим за работа с програматори 3150 и Merlin /SJM/.</t>
  </si>
  <si>
    <t>PSA съвместим с програматор Merlin.</t>
  </si>
  <si>
    <t>PSA апарат самостоятелен-с кабел за измерване параметрите на електрода.</t>
  </si>
  <si>
    <t>Пациентен кабел за измерване параметрите на пациента съвместим със самостоятелен РSA.</t>
  </si>
  <si>
    <t>Коронарен водач с характеристики: Диаметър-0,014"; Дължина-190 см;  Материал на ядрото-неръждаема стомана; Проксимална намотка - 21,5 см, неръждаема стомана; Дистална намотка – 26мм, палдаий, рентген-позитивна; Покритие проксимален шафт – PTFE; Твърдост на върха - Много гъвкав (HF), Гъвкав (F), Среден (M); Ниво на опора - Стандартен и ES (Допълнителна опора); Маркери на шафта 92 см и 102 см от дисталния край; Дистално покритие -  30 см хидрофилно.</t>
  </si>
  <si>
    <t>Коронарен водач  със следните характеристики: Материaл: неръждаема стомана; конструкция:1,2/0,7mm заоблен маслинообразен връх; дължина на намотките:30mm радиопозитивен връх, 270mm радиопропусклива част; обща дължина:175сm; покритие:30сm хидрофилно покритие</t>
  </si>
  <si>
    <t>6F и 7F; Използваема дължина:145cm; Проксимален шафт: PEEK; Дистален шафт: SCP(Semi Cristaline Polimer); Покритие:дистални 25 см –хидрофилно; Дистален маркер:Платина-иридий, на 3 мм от върха; Минимален вътрешен  диаметър на водещия катетър: за 6F 0.071” (1.80 mm) и за 7F 0.081” (2.06 mm) ; Външен диаметър (дистален/среден/проксимален): за 6F 0.067’’ / 0.067” / 0.051” и за 7F 0.078’’/0.078”/0.063”; Аспирационна спринцовка: 60 мл със заключване</t>
  </si>
  <si>
    <t>Тромбаспирационен катетър със метално стиле. Размери от 5,6,7,8 F; Хидрофилно покритие, Рапид ексчейндж сегмент 75мм. Работна дължина 141см.; Удължител, 30 мл спринцовки Луер Лок, 40µм филтър.; Биосъвместимост по DIN EN ISO 10993-1:2010; Аспирационен лумен при 5 F 1,06 мм Х 0.83 мм.; Аспирационен лумен при 6 F 1,37 мм Х 1.10 мм.</t>
  </si>
  <si>
    <t>ИНТРОДЮСЕРИ  И ДИАГНОСТИЧНИ ВОДАЧИ ЗА КАРДИОЛОГИЧНА ДЕЙНОСТ</t>
  </si>
  <si>
    <t>Въвеждащи катетри с вътрешен диаметър; Флексибилна първична крива; Вторична крива с увеличина опора и задържане на кривата; Vest-Tech Nylon технология за повишена рентгенова видимост 5F-0.058” , 6F-0.071” , 7F-0.081” , 8F-0.09”. Позволяващ кисинг-балон техника.</t>
  </si>
  <si>
    <t>ID 5F =0.059’’ ; 6F = 0.071’’ ; 7F = 0.081’’; Terumo Zone технология</t>
  </si>
  <si>
    <t>Вътрешен диаметър по цялата дължина,както следва: 6F -  .070”; 7F -  .078”; 8F - . 088”; 9F - .098”; хибридна оплетка – от неръждаема стомана; брайт тип; найлоново покритие; PTFE вътрешно покритие; Рентгено позитивен връх; Пет-сегментен дизайн; Специален – long tip-16мм. Ултра мек връх, без странични дупки; 5F – уникално; екстра бек-ъп; 3 –D</t>
  </si>
  <si>
    <t>Водещи катетри с ID 5F = 0.058”; 6F= 0.071”, 7F= 0.082”,8F=0.091"; Zone технология, вътрешна оплетка от  стоманени нишки/ технология за устойчивост при усукване/,мек атравматичен връх,специални радиални профили тип  Bypas, Tiger , 100 см , 125 cm 6F MPA, с хидрофилно покритие с изключение на дисталните 7см и проксималните 25см, със и без странични дупки.</t>
  </si>
  <si>
    <t>ID 5F = 0.059”; 6F= 0.071”, 7F= 0.081”; Terumo Zone технология, вътрешна /стоманени нишки /SUS braid double mesh технология/ за устойчивост при усукване,мек атравматичен връх,специални радиални профили тип Ikari, Bypas, Tiger с повишена опора за лява и дясна коронарни артерии, М-хидрофилно покритие</t>
  </si>
  <si>
    <t>Сет инфлационна спринцовка  • Инфлационна спринцовка. Максимално налягане 30 bar. Обем на спринцовката 25 ml. Съдържа:Спринцовка (insufllator); Y-конектор; Торкер; Интродюсерна игла.</t>
  </si>
  <si>
    <t xml:space="preserve">Сет за перикардиоцентеза с включена пункционна игла 18G, 120 mm. Съдържа:- Пункционна игла 18G, 120 mm; - Дренажен катетър с мандрен; - Дилататор Intradyn F6 с разцепващи се интродюсерни маншети; - Канюла Sterican размер 0.9х70мм; - Скалпел за еднократна употреба Cutfix; - Торбичка за секрети с обем 1500 мл;- Помпено устройство; - Спринцовка Omnifix с луер-лок 50мл;- Спринцовка Omnifix с луер-лок 10мл;- Диагностичен водач J3      </t>
  </si>
  <si>
    <t>VІІ</t>
  </si>
  <si>
    <t xml:space="preserve">Ръчна електролитна система за отделяне на намотката.Системата е проектирана за по бърз и  подобрен процес на отделяне .Подобрен контрол и обратна връзка.Системата е снабдена с 5 светлинни и звукови индикатора отразяващи правилното функциониране и улеснен процес на отделяне на намотката.Пълна съвместимост и бърза настройка при използването с койлове и свързващ кабел. Стерилизирани с етилен диоксид.  </t>
  </si>
  <si>
    <t>VІІІ</t>
  </si>
  <si>
    <t>0.035”, 45cm-прав и контралатерален  100 см-прав; Материал: неръждаема стомана и полимер ; Шафт:подсилен със стоманени нишки; Рентген-позитивен маркер</t>
  </si>
  <si>
    <t>ІХ</t>
  </si>
  <si>
    <t>Система за коронарно стентиране с ултратънко биоразградимо покритие с отделяне на еверолимус. Стент: изработен от сплав платина – хром, включен в система за подаване Monorail.Предлага в 3 стент модела, всеки предназначен за специфични диаметри, както следва: Small Vessel (SV): 2,25 мм; 2,50 и 2,75 мм; Workhorse (WH): 3,00 и 3,50 мм; Large Vessel (LV): 4,00 ммНалични дължини на стента в мм: 8,12,16,20,24,28,32,38; Налични диаметри на стента в мм: 2.25,2.50,2.75,3.00,3.50,4.00; Лекарствен продукт: Биоразградим полимерен носител, само от външната страна на стента със 100 µg/mm2 еверолимус  Балон: комплиантен, двупластов, изработен по иновативна технология, в съчетание със съществуващия би аксиален вътрешен шафт, със скъсен връх, осигурява подобрено подавне и намалено увеличение размерите на балона; два рентгеноконтрастни маркера, номинално 0,4 мм по-дълги от стента при всеки край; Работна дължина на системата за доставка: 144 см; Съвместим с водач ≤ 0.014 in(0.36mm) Покритие: Стента е покрит само от външната страна с биоразградима лекарствена матрица, съставена от PLGA [poly(DL-lactide-co-glycolide)], размесен с еверолимус.</t>
  </si>
  <si>
    <t xml:space="preserve">Балонно разтварящ се кобалт – хромов коронарен стент със система за имплантиране; геометрия на стента – свръх-флексибилна; структура – полуотворена мултицелуларна; технология – лазерно изрязана фенестрирана тръба, електрически полиран; дебелина на страта: 65 µm; материал: Co-Cr сплав ISO5832-7; максимален диаметър на кримпирания стент: 0.89 – 1.03 mm; хемосъвместимост – висока; цитотоксичност – няма; дължини 8, 10, 12, 14, 16, 18, 19, 24, 28, 34, 38 mm; диаметри: 2.00, 2.25, 2.50, 2.75, 3.00, 3.25, 3.50, 4.00 mm </t>
  </si>
  <si>
    <t>Материал на стента, Дизайн на клетката – затворена клетка с  двойно свързваща система. Пет клетъчен строеж и Шест клетъчен строеж. Дебелина на стратовета  0.0036’’. Рентгенологична видимост - умерена. Профил на преминаване 0.033’’ и 0.038’’. Хидрофилно покритие “М Coat” на върха и дисталния шафт. Монтиран върху носеща система със следната характеристика: Hypotube технология на проксималния край. Дистална част от полиамид. Диаметър на дисталната част 2.6 F.</t>
  </si>
  <si>
    <t>РТСА стент на кобалт-хромова основа L605, микропореста повърхност (PEARL)  - прибл. 1 млн. пори на cm2 с дълбочина 2 μm. Кросинг профил: 0,035” / 0,89 mm (Ø 2,5 mm); дебелина на стратовете: 0,0027” / 68 µm, 0,0031” / 79 µm (Ø 2,5 mm); метална повърхност: 9.1 - 14.9%; маркери на балона: Platinum / Iridium; въвеждащ профил: 0,016” / 0,41 mm; проксимален диаметър на шафта: 1,9 F; дистален диаметър на шафта: 2,7 F; съвместим с водач: 0,014”; водещ катетър: 5 F. Подходящ за бифуркационно стентиране. Размери: ø 2.00, 2.25, 2.50, 2.75, 3.00, 3.50 è 4.00/mm: 8, 12, 16, 18, 21, 24, 28, 32, 40 (çà ø 2.75 до 4.00).</t>
  </si>
  <si>
    <t>РТСА стент на стоманена основа 316LVM, микропореста повърхност (PEARL) - прибл. 1 млн. пори на cm2 с дълбочина 2 μm. Кросинг профил: 0,035” / 0,89 mm (Ø 2,5 mm); дебелина на стратовете: 0,0034” / 87 µm, метална повърхност: 16 - 18%; маркери на балона: Platinum / Iridium; въвеждащ профил: 0,016” / 0,41 mm; проксимален диаметър на шафта: 1,9 F; дистален диаметър на шафта: 2,7 F; съвместим с водач: 0,014”; водещ катетър: 5 F. Размери: ø 2.00, 2.25, 2.50, 2.75, 3.00, 3.50 и 4.00/mm: 8, 12, 16, 18, 21, 24, 28, 32, 40 (за ø 2.75 до 4.00).</t>
  </si>
  <si>
    <t>Лекарствоизлъчващ РТСА стент на стоманена основа 316LVM, микропореста повърхност (PEARL), покрит с Rapamycin (Sirolimus) с освобождаване до 4 седмици. Биоразградим полимер - polyactide (PLA) и shellac. Кросинг профил: 0,035” / 0,89 mm (Ø 2,5 mm); дебелина на стратовете: 0,0034” / 87 µm (Ø 2,5 mm); метална повърхност: 16 - 18%; маркери на балона: Platinum / Iridium; въвеждащ профил: 0,016” / 0,41 mm; проксимален диаметър на шафта: 1,9 F; дистален диаметър на шафта: 2,7 F; съвместим с водач: 0,014”; водещ катетър: 5 F. Размери: ø 2.00, 2.50, 2.75, 3.00, 3.50 и 4.00/mm: 8, 12, 16, 18, 21, 24, 28, 32, 40 (за ø 2.75 до 4.00).</t>
  </si>
  <si>
    <t>Еднокухинни кардиостимулатори, с честотна адаптация  - VVIR (SSIR), в комплект с електрод. Еднокухинен кардиостимулатор с алгоритъм за автоматична настройка на улавянето.Сензор за минутна вентилация и алгоритъм за контрол на камерната честота. Радио-честотна бежична връзка. Живот на батерията 9.7 години с маса 23,5 гр. Конектор IS-1,автоматично управление на дясна камера,сензор за минутна вентилация, интегриран кселометър на електрическата верига.Размер 45.7 х 44.5 х 7.5(см).Активирано използване на ZIP - телеметрия. Пейсиращ водач. Позволява MRI изследвания при 1.5 Tesla.Диаметър на водача 1.7mm (5F),дължина 58см.,изолационен материал полиуретан,материал на проводника никел - кобалт, материал на електрода платина - иридий.</t>
  </si>
  <si>
    <t xml:space="preserve">Еднокухинен пейсмейкър с честотна адаптация - мод -  VVIR с хистерезис; автоматична проверка на електрода) + съответния електрод  за камерна стимулация - 58 см - биполярен без активна фиксация до 7 F.  </t>
  </si>
  <si>
    <t xml:space="preserve">Еднокухинен пейсмекър с честотна адаптация мод VVІ - R - (акселерометър; автоматична проверка на електродите; автоматична проверка на прага на захващане,хистерезис; нощтна честота; максимална сензорна честота 180/мин; повишаване и намаляване на сензорната честота  не по - малко от 4 стъпки )  + съответния електрод  за камерна стимулация - 58 см - биполярен с пасивна фиксация до 7 F. </t>
  </si>
  <si>
    <t>Пасивно-фиксиращ се, силикон-изолиран, стероид-елуиран, с Optim покритие, IS-1 съвместим, ендокардиален, биполярен електрод. 52 см J тип и 58 см прав.Обща характеристика: Стероид-елуирани – количество по-малко от 1 милиграм на дексаметазон фосфат се освобождава бавно през върха на електрода когато е в контакт с човешки флуиди. Веществото е прдвидено да стимулира прагова, ниска хронична стимулация чрез иницииране на локално възпаление в чуждото тяло. Optim покритие - обвива електрода за да осигури по-хлъзгава повърхност.</t>
  </si>
  <si>
    <t xml:space="preserve">Двукухинен пейсмейкър с честотна адаптация - модел VDDR (акселерометър). Със електрод. Система за автоматично улавяне на собствен ритъм. Удължена хистереза. Автоматично  замерване на P/R вълните. Показва интракардиалните сигнали по време на режима. Автоматична проверка на електродите. Нощна честота, определяне прага на захващане. Възможност за диагностика и подтискане на предсърдни аритмии. Оптимизиран сензинг в дясното предсърдие. Мултифункционален акселерометър.   </t>
  </si>
  <si>
    <t xml:space="preserve">Двукухинен пейсмейкър с честотна адаптация - модел VDDR (акселерометър). Без електрод. Система за автоматично улавяне на собствен ритъм. Удължена хистереза. Автоматично  замерване на P/R вълните. Показва интракардиалните сигнали по време на режима. Автоматична проверка на електродите. Нощна честота, определяне прага на захващане. Възможност за диагностика и подтискане на предсърдни аритмии. Оптимизиран сензинг в дясното предсърдие. Мултифункционален акселерометър.   </t>
  </si>
  <si>
    <t xml:space="preserve">Двукухинен пейсмейкър с честотна адаптация - модел DDDR, (акселерометър) в комплект с  камерен и предсърден електрод за пасивна фиксация.  Система за автоматично улавяне на собствен ритъм. Автоматично търсене на проводимост. Автоматично  замерване на P/R вълните. Показва интракардиалните сигнали по време на режима. Различаване на РМТ от синусова тахикардия. Автоматична проверка на електродите. Нощна честота, определяне прага на захващане. Възможност за диагностика и подтискане на предсърдни аритмии. Мултифункционален акселерометър. </t>
  </si>
  <si>
    <r>
      <t>Двукухинен кардиостимулатор DDD-R –КОМПЛЕКТ С ЕЛЕКТРОДИ с  камерен и предсърден електрод с астивна фиксация. Характеристика: Двукухинен кардиостимулатор; DDD-R пейсинг . Система за автоматично улавяне на ритъма. Мултифункционален сензор на акселерометъра (уред за ускорение). Автоматична мярка за почивка. Удължена хистереза. Избягва смущенията от мобилните телефони. Пълно, автоматично  замерване на P/R вълновата амплитуда по време на режима. Показва интракардиалните сигнали по време на режима. Максимален живот на батерията – 16.0 години + . Биполярни електроди с пасивна фиксация за предсърдие 52 см J тип и 58 см прав.</t>
    </r>
    <r>
      <rPr>
        <sz val="9"/>
        <color indexed="10"/>
        <rFont val="Times New Roman"/>
        <family val="1"/>
      </rPr>
      <t xml:space="preserve"> </t>
    </r>
    <r>
      <rPr>
        <sz val="9"/>
        <rFont val="Times New Roman"/>
        <family val="1"/>
      </rPr>
      <t>Пасивно-фиксиращи се, силикон-изолиран, стероид-елуиран, с Optim покритие, IS-1 съвместим, ендокардиален, биполярен електрод. Стероид-елуирани – количество по-малко от 1 милиграм на дексаметазон фосфат се освобождава бавно през върха на електрода когато е в контакт с човешки флуиди. Веществото е прдвидено да стимулира прагова, ниска хронична стимулация чрез иницииране на локално възпаление в чуждото тяло. Optim покритие - обвива електрода за да осигури по-хлъзгава повърхност.</t>
    </r>
  </si>
  <si>
    <t xml:space="preserve">Двукухинни кардиостимулатори DDDR, в комплект с два електрода.Радио честотна безжична връзка.Живот на батерията 7-8 години, с маса 24.5гр.,конектор SI-1.Размер 47 х 44.5 х 7.5 (см). Пейсиращ водач. Дължина на водача 52см., биполярен за предсърдие с диаметър 1,7мм, площ на повърхността на проксималния електрод 31мм. Пейсиращ водач. Позволява MRI изследвания при 1.5 Tesla.Диаметър на водача 1.7mm (5F),дължина 58см.,изолационен материал полиуретан,материал на проводника никел - кобалт, материал на електрода платина - иридий. </t>
  </si>
  <si>
    <t xml:space="preserve">Ротатор за водач </t>
  </si>
  <si>
    <t xml:space="preserve">Къс лайтунг </t>
  </si>
  <si>
    <t xml:space="preserve">Компресивно устройство за контролирана хемостаза </t>
  </si>
  <si>
    <r>
      <t xml:space="preserve"> ПЕЙСМЕЙКЪРИ </t>
    </r>
    <r>
      <rPr>
        <sz val="9"/>
        <rFont val="Times New Roman"/>
        <family val="1"/>
      </rPr>
      <t> </t>
    </r>
  </si>
  <si>
    <t xml:space="preserve">Кардиовертер дефибрилатор с Ресинхронизираща система за стимулация CRT-D в комплект с електроди. За лечение при вентрикуларна тахиаритмия,сърдечна ресинхронизираща терапияпейсиране при брадикардия включително адаптивна скорост на пейсиране. Размер (см) 5.37 х 7.36 х 0,99, маса(гр) 68,9, обем( см3) 29,5, тип съединител RV:DF4;  Пейсиращ водач. Дължина на водача 52см., биполярен за предсърдие с диаметър 1,7мм, площ на повърхността на проксималния електрод 31мм. Вентикуларен шоков водач с четри полюстен конектор.Стероидо отделящ ендокардиален водач с кардио версия /дефибрилация и пейсиране/ сензиране. Дължина 59см. Площ на крайния активен електрод 5.7. Водачи за кардиостимулиране /сензиране на лява сърдечна камера.Двополюстно отвеждане от коронарния синус.Размер на водача 90см. OTW свързване  IS-1, двуполюсен конектор. Дистален диаметър 5,4F (1,8mm) и 5,7F (1,88mm),отделяне на стероиди ,възможност за програмиране включва двуполюсно пейсиране и наблюдение.Покритие на електродите IROX (иридиев оксид). Коронарен водач за кардиостимулиране.Форма на водача, мултифункционална. Работна дължина 45см ; 50см.Интегриран хъб ,подлежащ на изразяване илиминиране нуждата от счупване на хъба преди премахването на катетъра. Коронарен водач.Хидрофилно покритие за улеснаване поставянето на електроди за лява камера с атравматичен дистален връх с възможност да бъде оформен под формата на J. Диаметър на водача 0.014 ,дължина 190см.дължина на ренгено прозрачния елемент 29см. </t>
  </si>
  <si>
    <t xml:space="preserve">Двукухинни кардиостимулатори DDDR, в комплект с два електрода, съвместим с ЯМР изследване. Минимализирано използване на феромагнитните материали.Програмируем MRI таймер проектиран да осигури връщането на изделието към оргиналните настройки на пейсмейкъра след сканирането. Позволява пълно сканиране на тялото при 1.5 тесла, изменя поведението на пулсовия генератор и се приспособява към електромагнитната среда на MRI скенера. Размери 47 х 44.5 х 7.5 (см), маса 24,5гр ,обем 12(cc) , прогнозен живот 7.8 години.Конектор IS -1. Пейсиращ водач. Дължина на водача 52см., биполярен за предсърдие с диаметър 1,7мм, площ на повърхността на проксималния електрод 31мм. Пейсиращ водач. Позволява MRI изследвания при 1.5 Tesla.Диаметър на водача 1.7mm (5F),дължина 58см.,изолационен материал полиуретан,материал на проводника никел - кобалт, материал на електрода платина - иридий. </t>
  </si>
  <si>
    <t>Кардиовертер дефибрилатор - CRT-P.Алгоритъм за бързо осигуряване на препоръчаните настройки.Размер на 61 х 44.5 х 7.5(см) маса 34гр. обем  15(cc). Сензор за минутна вентилация, алгоритъм за автоматичен избор на AV забавяне.Интегриран акселератор на електрическата верига. Коронарен водач за кардиостимулиране. Форма на водача, мултифункционална. Работна дължина 45см ; 50см.Интегриран хъб ,подлежащ на изразяване илиминиране нуждата от счупване на хъба преди премахването на катетъра. Водачи за кардиостимулиране /сензиране на лява сърдечна камера.Двополюстно отвеждане от коронарния синус.Размер на водача 90см. OTW свързване  IS-1, двуполюсен конектор. Дистален диаметър 5,7F (1,88mm),отделяне на стероиди, възможност за програмиране включва двуполюсно пейсиране и наблюдение.Покритие на електродите IROX (иридиев оксид). Пейсиращ водач. Дължина на водача 52см., биполярен за предсърдие с диаметър 1,7мм, площ на повърхността на проксималния електрод 31мм. Пейсиращ водач. Позволява MRI изследвания при 1.5 Tesla.Диаметър на водача 1.7mm (5F),дължина 58см.,изолационен материал полиуретан,материал на проводника никел - кобалт, материал на електрода платина - иридий. Коронарен водач.Хидрофилно покритие за улеснаване поставянето на електроди за лява камера с атравматичен дистален връх с възможност да бъде оформен под формата на J. Диаметър на водача 0.014 ,дължина 190см.дължина на ренгено прозрачния елемент 29см.</t>
  </si>
  <si>
    <t>Двукухинни  Кардиовертер Дефибрилатори ICD DR в комплект с електроди  Размер 26.5 (cc) ,тънък е 9.2мм.Дистанционен контрол на пациента за кръвно налягане и насоките за изменение честотата на дишане.Антитахикардийна пейсинг терапия във всички нормативни зони. Клинична възможност за подходящо управление на RV при пациенти с вариращи степенни на блокиране.Размери 5.23 х 7.03 х 0.99(см.) маса 62.5(гр.). Пейсиращ водач. Дължина на водача 52см., биполярен за предсърдие с диаметър 1,7мм, площ на повърхността на проксималния електрод 31мм. Вентикуларен шоков водач с четри полюстен конектор.Стероидо отделящ ендокардиален водач с кардио версия /дефибрилация и пейсиране/ сензиране. Дължина 59см. Площ на крайния активен електрод 5.7.</t>
  </si>
  <si>
    <t>Кардиовертер дефибрилатор с Ресинхронизираща система за стимулация CRT-D в комплект с електроди. За лечение при вентрикуларна тахиаритмия,сърдечна ресинхронизираща терапияпейсиране при брадикардия включително адаптивна скорост на пейсиране. Размер (см) 5.37 х 8,18 х 0,99, маса(гр) 73,8, обем( см3) 32,5, тип съединител  X4DF4.IS4.  Пейсиращ водач. Дължина на водача 52см., биполярен за предсърдие с диаметър 1,7мм, площ на повърхността на проксималния електрод 31мм. Вентикуларен шоков водач с четри полюстен конектор.Стероидо отделящ ендокардиален водач с кардио версия /дефибрилация и пейсиране/ сензиране. Дължина 59см. Площ на крайния активен електрод 5.7. Електрод с двойна фиксация за дълговременна стабилност на водача.Разположени електроди върху 3D спиралата за минимализиране на праговете в улавянето на пейсването. Коронарен водач за кардиостимулиране.Форма на водача, мултифункционална. Работна дължина 45см ; 50см.Интегриран хъб ,подлежащ на изразяване илиминиране нуждата от счупване на хъба преди премахването на катетъра. Коронарен водач.Хидрофилно покритие за улеснаване поставянето на електроди за лява камера с атравматичен дистален връх с възможност да бъде оформен под формата на J. Диаметър на водача 0.014 ,дължина 190см.дължина на ренгено прозрачния елемент 29см.</t>
  </si>
  <si>
    <t xml:space="preserve">Трикухинен пейсмейкър за Ресинхронизираща Терапия - мод - CRT-P + комплект електроди: лявокамерен биполярен, камерен биполярен с активна фиксация, предсърден биполярен с активна фиксация + интродюсер. Честотна адаптация /акселерометър/, програмируемо VV време; хистерезис; програмируеми интервали за пейсиране след Vp и Vs; протекция срещу пейсмейкърмедиирана тахикардия; дискриминация на камерни екстрасистоли след As; превантивен овърдрайв пейсинг с макс. честота до 160/мин.; възможност за запазване на синхронията при честота до 180/мин.; холтер за предсърдни и камерни събития, автоматична проверка на електродите. </t>
  </si>
  <si>
    <t>Материал: кобалт-хром; дизайн: двоен хелиокоидален; съотношение метал:свободно пространство: 16/13% и 12/11%; дебелина на стратовете:0,0024”; преминаващ профил:0,037”; дължина на шафта:140cm; маркери:platinum iridium, набити ; покритие: PROBIO /силиконов карбид/; диаметри: 2.0-5.0; дължини: 9-13-15-18-20-22-26-30-35-40.</t>
  </si>
  <si>
    <t>Медикамент: Sirolimus; материал: кобалт-хром, L-605; дизайн: двоен хелиокоидален; пасивно покритие: PROBIO /силиконов карбид/ активно покритие: BIOlute- биорезурбируем полимер; дебелина на стратовете:0,0024”; доза: 50-250µg в зависимост от размера; дължина на шафта:140cm; маркери:platinum iridium, набити ; диаметри: 2.25-2.5-2.75-3.0-3.5-4.0; дължини: 9-13-15-18-22-26-30-35-40.</t>
  </si>
  <si>
    <t>Коронарен стент от Кобалт-хром ,дебелина на стратовете 65µm,подчертана флексибилност,подходящ за калциеви лезии ,ентри профил 0.45мм, Grilamid L25 Nylon 12,рентгенови маркери - 90% Pt, 10% Ir,електрополиран,структура отворена клетка,със –S-образни конектори; рзмери : Дължини от 8мм-38мм; Диаметър от 2.00мм-4.00 мм</t>
  </si>
  <si>
    <t>Коронарен стент от стомана,мултиклетъчен дизайн,електрополиран,подходящ за протекция на страничния клон,XL дизайн  ,ентри профил 0.45мм,луер лок система от Polycarbonate (PC), Lexan HPS 7.; Размери : Дължини от 10мм-38мм; Диаметър от 2.00мм-4.00мм; Номинално налягане 9atm.; Максимално налягане 18atm.</t>
  </si>
</sst>
</file>

<file path=xl/styles.xml><?xml version="1.0" encoding="utf-8"?>
<styleSheet xmlns="http://schemas.openxmlformats.org/spreadsheetml/2006/main">
  <numFmts count="20">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quot;Да&quot;;&quot;Да&quot;;&quot;Не&quot;"/>
    <numFmt numFmtId="173" formatCode="&quot;Истина&quot;;&quot; Истина &quot;;&quot; Неистина &quot;"/>
    <numFmt numFmtId="174" formatCode="&quot;Включено&quot;;&quot; Включено &quot;;&quot; Изключено &quot;"/>
    <numFmt numFmtId="175" formatCode="[$€-2]\ #,##0.00_);[Red]\([$€-2]\ #,##0.00\)"/>
  </numFmts>
  <fonts count="10">
    <font>
      <sz val="10"/>
      <name val="Arial"/>
      <family val="0"/>
    </font>
    <font>
      <b/>
      <sz val="9"/>
      <name val="Times New Roman"/>
      <family val="1"/>
    </font>
    <font>
      <sz val="9"/>
      <name val="Times New Roman"/>
      <family val="1"/>
    </font>
    <font>
      <sz val="9"/>
      <color indexed="8"/>
      <name val="Times New Roman"/>
      <family val="1"/>
    </font>
    <font>
      <sz val="9"/>
      <color indexed="10"/>
      <name val="Times New Roman"/>
      <family val="1"/>
    </font>
    <font>
      <b/>
      <sz val="9"/>
      <color indexed="10"/>
      <name val="Times New Roman"/>
      <family val="1"/>
    </font>
    <font>
      <i/>
      <sz val="9"/>
      <name val="Times New Roman"/>
      <family val="1"/>
    </font>
    <font>
      <sz val="8"/>
      <name val="Arial"/>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13"/>
        <bgColor indexed="64"/>
      </patternFill>
    </fill>
    <fill>
      <patternFill patternType="solid">
        <fgColor indexed="42"/>
        <bgColor indexed="64"/>
      </patternFill>
    </fill>
  </fills>
  <borders count="23">
    <border>
      <left/>
      <right/>
      <top/>
      <bottom/>
      <diagonal/>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medium"/>
      <top style="thin"/>
      <bottom>
        <color indexed="63"/>
      </bottom>
    </border>
    <border>
      <left style="thin"/>
      <right>
        <color indexed="63"/>
      </right>
      <top>
        <color indexed="63"/>
      </top>
      <bottom style="thin"/>
    </border>
    <border>
      <left style="thin"/>
      <right>
        <color indexed="63"/>
      </right>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2" fillId="0" borderId="0" xfId="0" applyFont="1" applyAlignment="1">
      <alignment/>
    </xf>
    <xf numFmtId="0" fontId="2" fillId="0" borderId="0" xfId="0" applyFont="1" applyAlignment="1">
      <alignment horizontal="justify"/>
    </xf>
    <xf numFmtId="0" fontId="2" fillId="0" borderId="0" xfId="0" applyFont="1" applyAlignment="1">
      <alignment wrapText="1"/>
    </xf>
    <xf numFmtId="2" fontId="2" fillId="0" borderId="0" xfId="0" applyNumberFormat="1" applyFont="1" applyAlignment="1">
      <alignment/>
    </xf>
    <xf numFmtId="0" fontId="2" fillId="0" borderId="0" xfId="0" applyFont="1" applyAlignment="1" applyProtection="1">
      <alignment/>
      <protection/>
    </xf>
    <xf numFmtId="0" fontId="2" fillId="0" borderId="1" xfId="0" applyFont="1" applyBorder="1" applyAlignment="1" applyProtection="1">
      <alignment horizontal="center" vertical="top" wrapText="1"/>
      <protection/>
    </xf>
    <xf numFmtId="0" fontId="2" fillId="0" borderId="2" xfId="0" applyFont="1" applyBorder="1" applyAlignment="1" applyProtection="1">
      <alignment horizontal="center" vertical="top" wrapText="1"/>
      <protection/>
    </xf>
    <xf numFmtId="0" fontId="1" fillId="0" borderId="2" xfId="0" applyFont="1" applyBorder="1" applyAlignment="1" applyProtection="1">
      <alignment horizontal="center" vertical="top" wrapText="1"/>
      <protection/>
    </xf>
    <xf numFmtId="0" fontId="2" fillId="0" borderId="3" xfId="0" applyFont="1" applyBorder="1" applyAlignment="1" applyProtection="1">
      <alignment horizontal="center" vertical="top" wrapText="1"/>
      <protection/>
    </xf>
    <xf numFmtId="0" fontId="2" fillId="0" borderId="2" xfId="0" applyFont="1" applyBorder="1" applyAlignment="1" applyProtection="1">
      <alignment horizontal="center" vertical="top" textRotation="90" wrapText="1"/>
      <protection/>
    </xf>
    <xf numFmtId="2" fontId="2" fillId="0" borderId="4" xfId="0" applyNumberFormat="1" applyFont="1" applyBorder="1" applyAlignment="1" applyProtection="1">
      <alignment horizontal="center" vertical="center" wrapText="1"/>
      <protection/>
    </xf>
    <xf numFmtId="0" fontId="2" fillId="2" borderId="5" xfId="0" applyFont="1" applyFill="1" applyBorder="1" applyAlignment="1" applyProtection="1">
      <alignment horizontal="left" vertical="top" wrapText="1"/>
      <protection/>
    </xf>
    <xf numFmtId="0" fontId="2" fillId="2" borderId="6" xfId="0" applyFont="1" applyFill="1" applyBorder="1" applyAlignment="1" applyProtection="1">
      <alignment horizontal="left" vertical="top" wrapText="1"/>
      <protection/>
    </xf>
    <xf numFmtId="0" fontId="2" fillId="2" borderId="7" xfId="0" applyFont="1" applyFill="1" applyBorder="1" applyAlignment="1" applyProtection="1">
      <alignment horizontal="left" vertical="top" wrapText="1"/>
      <protection/>
    </xf>
    <xf numFmtId="0" fontId="2" fillId="2" borderId="6" xfId="0" applyFont="1" applyFill="1" applyBorder="1" applyAlignment="1" applyProtection="1">
      <alignment horizontal="left" vertical="top" wrapText="1"/>
      <protection/>
    </xf>
    <xf numFmtId="2" fontId="2" fillId="2" borderId="8" xfId="0" applyNumberFormat="1" applyFont="1" applyFill="1" applyBorder="1" applyAlignment="1" applyProtection="1">
      <alignment/>
      <protection/>
    </xf>
    <xf numFmtId="0" fontId="2" fillId="2" borderId="9" xfId="0" applyFont="1" applyFill="1" applyBorder="1" applyAlignment="1" applyProtection="1">
      <alignment vertical="top" wrapText="1"/>
      <protection/>
    </xf>
    <xf numFmtId="0" fontId="2" fillId="2" borderId="10" xfId="0" applyFont="1" applyFill="1" applyBorder="1" applyAlignment="1" applyProtection="1">
      <alignment vertical="top" wrapText="1"/>
      <protection/>
    </xf>
    <xf numFmtId="0" fontId="1" fillId="2" borderId="10" xfId="0" applyFont="1" applyFill="1" applyBorder="1" applyAlignment="1" applyProtection="1">
      <alignment horizontal="center" vertical="top" wrapText="1"/>
      <protection/>
    </xf>
    <xf numFmtId="0" fontId="2" fillId="2" borderId="11" xfId="0" applyFont="1" applyFill="1" applyBorder="1" applyAlignment="1" applyProtection="1">
      <alignment vertical="top" wrapText="1"/>
      <protection/>
    </xf>
    <xf numFmtId="0" fontId="1" fillId="2" borderId="9" xfId="0" applyFont="1" applyFill="1" applyBorder="1" applyAlignment="1" applyProtection="1">
      <alignment vertical="top" wrapText="1"/>
      <protection/>
    </xf>
    <xf numFmtId="0" fontId="1" fillId="2" borderId="10" xfId="0" applyFont="1" applyFill="1" applyBorder="1" applyAlignment="1" applyProtection="1">
      <alignment vertical="top" wrapText="1"/>
      <protection/>
    </xf>
    <xf numFmtId="0" fontId="2" fillId="2" borderId="9" xfId="0" applyFont="1" applyFill="1" applyBorder="1" applyAlignment="1" applyProtection="1">
      <alignment wrapText="1"/>
      <protection/>
    </xf>
    <xf numFmtId="0" fontId="2" fillId="2" borderId="10" xfId="0" applyFont="1" applyFill="1" applyBorder="1" applyAlignment="1" applyProtection="1">
      <alignment horizontal="center" wrapText="1"/>
      <protection/>
    </xf>
    <xf numFmtId="0" fontId="1" fillId="2" borderId="10" xfId="0" applyFont="1" applyFill="1" applyBorder="1" applyAlignment="1" applyProtection="1">
      <alignment horizontal="center" vertical="top" wrapText="1"/>
      <protection/>
    </xf>
    <xf numFmtId="0" fontId="1" fillId="2" borderId="12" xfId="0" applyFont="1" applyFill="1" applyBorder="1" applyAlignment="1" applyProtection="1">
      <alignment horizontal="center" vertical="top" wrapText="1"/>
      <protection/>
    </xf>
    <xf numFmtId="2" fontId="2" fillId="2" borderId="13" xfId="0" applyNumberFormat="1" applyFont="1" applyFill="1" applyBorder="1" applyAlignment="1" applyProtection="1">
      <alignment horizontal="center"/>
      <protection/>
    </xf>
    <xf numFmtId="0" fontId="1" fillId="2" borderId="14" xfId="0" applyFont="1" applyFill="1" applyBorder="1" applyAlignment="1" applyProtection="1">
      <alignment horizontal="center" vertical="top" wrapText="1"/>
      <protection/>
    </xf>
    <xf numFmtId="2" fontId="2" fillId="2" borderId="4" xfId="0" applyNumberFormat="1" applyFont="1" applyFill="1" applyBorder="1" applyAlignment="1" applyProtection="1">
      <alignment horizontal="center"/>
      <protection/>
    </xf>
    <xf numFmtId="0" fontId="2" fillId="2" borderId="9" xfId="0" applyFont="1" applyFill="1" applyBorder="1" applyAlignment="1" applyProtection="1">
      <alignment wrapText="1"/>
      <protection/>
    </xf>
    <xf numFmtId="0" fontId="2" fillId="2" borderId="10" xfId="0" applyFont="1" applyFill="1" applyBorder="1" applyAlignment="1" applyProtection="1">
      <alignment wrapText="1"/>
      <protection/>
    </xf>
    <xf numFmtId="0" fontId="1" fillId="2" borderId="10" xfId="0" applyFont="1" applyFill="1" applyBorder="1" applyAlignment="1" applyProtection="1">
      <alignment wrapText="1"/>
      <protection/>
    </xf>
    <xf numFmtId="0" fontId="2" fillId="0" borderId="11" xfId="0" applyFont="1" applyBorder="1" applyAlignment="1" applyProtection="1">
      <alignment vertical="top" wrapText="1"/>
      <protection locked="0"/>
    </xf>
    <xf numFmtId="0" fontId="2" fillId="0" borderId="11" xfId="0" applyFont="1" applyBorder="1" applyAlignment="1" applyProtection="1">
      <alignment horizontal="center" vertical="top" wrapText="1"/>
      <protection locked="0"/>
    </xf>
    <xf numFmtId="0" fontId="2" fillId="0" borderId="11" xfId="0" applyFont="1" applyBorder="1" applyAlignment="1" applyProtection="1">
      <alignment horizontal="center" wrapText="1"/>
      <protection locked="0"/>
    </xf>
    <xf numFmtId="0" fontId="1" fillId="0" borderId="11" xfId="0" applyFont="1" applyBorder="1" applyAlignment="1" applyProtection="1">
      <alignment horizontal="center" wrapText="1"/>
      <protection locked="0"/>
    </xf>
    <xf numFmtId="0" fontId="2" fillId="0" borderId="15" xfId="0" applyFont="1" applyBorder="1" applyAlignment="1" applyProtection="1">
      <alignment horizontal="center" wrapText="1"/>
      <protection locked="0"/>
    </xf>
    <xf numFmtId="0" fontId="1" fillId="0" borderId="0" xfId="0" applyFont="1" applyAlignment="1" applyProtection="1">
      <alignment horizontal="left" wrapText="1"/>
      <protection locked="0"/>
    </xf>
    <xf numFmtId="0" fontId="2" fillId="3" borderId="9" xfId="0" applyFont="1" applyFill="1" applyBorder="1" applyAlignment="1">
      <alignment vertical="top" wrapText="1"/>
    </xf>
    <xf numFmtId="0" fontId="2" fillId="3" borderId="10" xfId="0" applyFont="1" applyFill="1" applyBorder="1" applyAlignment="1">
      <alignment vertical="top" wrapText="1"/>
    </xf>
    <xf numFmtId="0" fontId="2" fillId="3" borderId="9" xfId="0" applyFont="1" applyFill="1" applyBorder="1" applyAlignment="1">
      <alignment wrapText="1"/>
    </xf>
    <xf numFmtId="0" fontId="2" fillId="3" borderId="10" xfId="0" applyFont="1" applyFill="1" applyBorder="1" applyAlignment="1">
      <alignment wrapText="1"/>
    </xf>
    <xf numFmtId="0" fontId="2" fillId="3" borderId="10" xfId="0" applyFont="1" applyFill="1" applyBorder="1" applyAlignment="1">
      <alignment horizontal="center" vertical="top" wrapText="1"/>
    </xf>
    <xf numFmtId="0" fontId="3" fillId="3" borderId="10" xfId="0" applyFont="1" applyFill="1" applyBorder="1" applyAlignment="1">
      <alignment vertical="top" wrapText="1"/>
    </xf>
    <xf numFmtId="0" fontId="2" fillId="3" borderId="9" xfId="0" applyFont="1" applyFill="1" applyBorder="1" applyAlignment="1">
      <alignment/>
    </xf>
    <xf numFmtId="0" fontId="2" fillId="3" borderId="10" xfId="0" applyNumberFormat="1" applyFont="1" applyFill="1" applyBorder="1" applyAlignment="1">
      <alignment horizontal="center" vertical="top" wrapText="1"/>
    </xf>
    <xf numFmtId="0" fontId="2" fillId="3" borderId="10" xfId="0" applyNumberFormat="1" applyFont="1" applyFill="1" applyBorder="1" applyAlignment="1">
      <alignment vertical="top" wrapText="1"/>
    </xf>
    <xf numFmtId="0" fontId="2" fillId="3" borderId="10" xfId="0" applyFont="1" applyFill="1" applyBorder="1" applyAlignment="1">
      <alignment horizontal="center" wrapText="1"/>
    </xf>
    <xf numFmtId="0" fontId="2" fillId="3" borderId="10" xfId="0" applyFont="1" applyFill="1" applyBorder="1" applyAlignment="1">
      <alignment horizontal="left" vertical="top" wrapText="1"/>
    </xf>
    <xf numFmtId="0" fontId="2" fillId="3" borderId="10" xfId="0" applyFont="1" applyFill="1" applyBorder="1" applyAlignment="1">
      <alignment horizontal="justify" wrapText="1"/>
    </xf>
    <xf numFmtId="0" fontId="2" fillId="3" borderId="10" xfId="0" applyNumberFormat="1" applyFont="1" applyFill="1" applyBorder="1" applyAlignment="1">
      <alignment horizontal="center" wrapText="1"/>
    </xf>
    <xf numFmtId="0" fontId="1" fillId="3" borderId="10" xfId="0" applyNumberFormat="1" applyFont="1" applyFill="1" applyBorder="1" applyAlignment="1">
      <alignment horizontal="center" wrapText="1"/>
    </xf>
    <xf numFmtId="0" fontId="2" fillId="3" borderId="16" xfId="0" applyNumberFormat="1" applyFont="1" applyFill="1" applyBorder="1" applyAlignment="1">
      <alignment horizontal="center" wrapText="1"/>
    </xf>
    <xf numFmtId="0" fontId="2" fillId="3" borderId="17" xfId="0" applyFont="1" applyFill="1" applyBorder="1" applyAlignment="1">
      <alignment wrapText="1"/>
    </xf>
    <xf numFmtId="0" fontId="2" fillId="3" borderId="16" xfId="0" applyFont="1" applyFill="1" applyBorder="1" applyAlignment="1">
      <alignment wrapText="1"/>
    </xf>
    <xf numFmtId="0" fontId="2" fillId="3" borderId="16" xfId="0" applyFont="1" applyFill="1" applyBorder="1" applyAlignment="1">
      <alignment horizontal="center" wrapText="1"/>
    </xf>
    <xf numFmtId="2" fontId="2" fillId="3" borderId="8" xfId="0" applyNumberFormat="1" applyFont="1" applyFill="1" applyBorder="1" applyAlignment="1">
      <alignment/>
    </xf>
    <xf numFmtId="2" fontId="2" fillId="3" borderId="18" xfId="0" applyNumberFormat="1" applyFont="1" applyFill="1" applyBorder="1" applyAlignment="1">
      <alignment/>
    </xf>
    <xf numFmtId="0" fontId="2" fillId="3" borderId="0" xfId="0" applyFont="1" applyFill="1" applyAlignment="1" applyProtection="1">
      <alignment/>
      <protection/>
    </xf>
    <xf numFmtId="2" fontId="2" fillId="3" borderId="0" xfId="0" applyNumberFormat="1" applyFont="1" applyFill="1" applyAlignment="1" applyProtection="1">
      <alignment/>
      <protection/>
    </xf>
    <xf numFmtId="0" fontId="2" fillId="3" borderId="19" xfId="0" applyFont="1" applyFill="1" applyBorder="1" applyAlignment="1" applyProtection="1">
      <alignment horizontal="center" vertical="top" wrapText="1"/>
      <protection/>
    </xf>
    <xf numFmtId="0" fontId="2" fillId="3" borderId="20" xfId="0" applyFont="1" applyFill="1" applyBorder="1" applyAlignment="1" applyProtection="1">
      <alignment horizontal="center" vertical="top" wrapText="1"/>
      <protection/>
    </xf>
    <xf numFmtId="0" fontId="1" fillId="3" borderId="20" xfId="0" applyFont="1" applyFill="1" applyBorder="1" applyAlignment="1" applyProtection="1">
      <alignment horizontal="center" vertical="top" wrapText="1"/>
      <protection/>
    </xf>
    <xf numFmtId="0" fontId="2" fillId="3" borderId="21" xfId="0" applyFont="1" applyFill="1" applyBorder="1" applyAlignment="1" applyProtection="1">
      <alignment horizontal="center" vertical="top" wrapText="1"/>
      <protection/>
    </xf>
    <xf numFmtId="0" fontId="2" fillId="3" borderId="21" xfId="0" applyFont="1" applyFill="1" applyBorder="1" applyAlignment="1" applyProtection="1">
      <alignment horizontal="center" vertical="top" textRotation="90" wrapText="1"/>
      <protection/>
    </xf>
    <xf numFmtId="2" fontId="2" fillId="3" borderId="22" xfId="0" applyNumberFormat="1" applyFont="1" applyFill="1" applyBorder="1" applyAlignment="1" applyProtection="1">
      <alignment horizontal="center" vertical="center" wrapText="1"/>
      <protection/>
    </xf>
    <xf numFmtId="0" fontId="2" fillId="3" borderId="0" xfId="0" applyFont="1" applyFill="1" applyAlignment="1">
      <alignment/>
    </xf>
    <xf numFmtId="0" fontId="2" fillId="3" borderId="0" xfId="0" applyFont="1" applyFill="1" applyAlignment="1">
      <alignment horizontal="right"/>
    </xf>
    <xf numFmtId="0" fontId="1" fillId="3" borderId="0" xfId="0" applyFont="1" applyFill="1" applyAlignment="1">
      <alignment horizontal="center"/>
    </xf>
    <xf numFmtId="0" fontId="1" fillId="3" borderId="0" xfId="0" applyFont="1" applyFill="1" applyAlignment="1">
      <alignment horizontal="center" wrapText="1"/>
    </xf>
    <xf numFmtId="0" fontId="1" fillId="3" borderId="0" xfId="0" applyFont="1" applyFill="1" applyAlignment="1">
      <alignment horizontal="left" wrapText="1"/>
    </xf>
    <xf numFmtId="2" fontId="2" fillId="0" borderId="0" xfId="0" applyNumberFormat="1" applyFont="1" applyAlignment="1">
      <alignment/>
    </xf>
    <xf numFmtId="0" fontId="0" fillId="0" borderId="0" xfId="0" applyAlignment="1">
      <alignment/>
    </xf>
    <xf numFmtId="0" fontId="2"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13"/>
  <sheetViews>
    <sheetView tabSelected="1" workbookViewId="0" topLeftCell="B1">
      <pane ySplit="7" topLeftCell="BM8" activePane="bottomLeft" state="frozen"/>
      <selection pane="topLeft" activeCell="B1" sqref="B1"/>
      <selection pane="bottomLeft" activeCell="D4" sqref="D4:K4"/>
    </sheetView>
  </sheetViews>
  <sheetFormatPr defaultColWidth="9.140625" defaultRowHeight="12.75"/>
  <cols>
    <col min="1" max="1" width="5.7109375" style="1" hidden="1" customWidth="1"/>
    <col min="2" max="2" width="5.8515625" style="1" customWidth="1"/>
    <col min="3" max="3" width="11.140625" style="1" customWidth="1"/>
    <col min="4" max="4" width="44.57421875" style="1" customWidth="1"/>
    <col min="5" max="5" width="5.28125" style="1" customWidth="1"/>
    <col min="6" max="6" width="9.00390625" style="1" customWidth="1"/>
    <col min="7" max="7" width="21.7109375" style="1" customWidth="1"/>
    <col min="8" max="8" width="21.28125" style="1" customWidth="1"/>
    <col min="9" max="9" width="9.421875" style="1" customWidth="1"/>
    <col min="10" max="10" width="8.00390625" style="1" customWidth="1"/>
    <col min="11" max="11" width="8.8515625" style="4" customWidth="1"/>
    <col min="12" max="13" width="8.8515625" style="1" hidden="1" customWidth="1"/>
    <col min="14" max="16384" width="8.8515625" style="1" customWidth="1"/>
  </cols>
  <sheetData>
    <row r="1" spans="1:11" ht="12">
      <c r="A1" s="67"/>
      <c r="B1" s="68" t="s">
        <v>136</v>
      </c>
      <c r="C1" s="68"/>
      <c r="D1" s="68"/>
      <c r="E1" s="68"/>
      <c r="F1" s="68"/>
      <c r="G1" s="68"/>
      <c r="H1" s="68"/>
      <c r="I1" s="68"/>
      <c r="J1" s="68"/>
      <c r="K1" s="68"/>
    </row>
    <row r="2" spans="1:11" ht="12">
      <c r="A2" s="67"/>
      <c r="B2" s="69" t="s">
        <v>137</v>
      </c>
      <c r="C2" s="69"/>
      <c r="D2" s="69"/>
      <c r="E2" s="69"/>
      <c r="F2" s="69"/>
      <c r="G2" s="69"/>
      <c r="H2" s="69"/>
      <c r="I2" s="69"/>
      <c r="J2" s="69"/>
      <c r="K2" s="69"/>
    </row>
    <row r="3" spans="1:11" ht="42.75" customHeight="1">
      <c r="A3" s="67"/>
      <c r="B3" s="70" t="s">
        <v>131</v>
      </c>
      <c r="C3" s="70"/>
      <c r="D3" s="70"/>
      <c r="E3" s="70"/>
      <c r="F3" s="70"/>
      <c r="G3" s="70"/>
      <c r="H3" s="70"/>
      <c r="I3" s="70"/>
      <c r="J3" s="70"/>
      <c r="K3" s="70"/>
    </row>
    <row r="4" spans="1:11" ht="12">
      <c r="A4" s="67"/>
      <c r="B4" s="71" t="s">
        <v>139</v>
      </c>
      <c r="C4" s="71"/>
      <c r="D4" s="38"/>
      <c r="E4" s="38"/>
      <c r="F4" s="38"/>
      <c r="G4" s="38"/>
      <c r="H4" s="38"/>
      <c r="I4" s="38"/>
      <c r="J4" s="38"/>
      <c r="K4" s="38"/>
    </row>
    <row r="5" spans="1:11" s="5" customFormat="1" ht="12.75" thickBot="1">
      <c r="A5" s="59"/>
      <c r="B5" s="59"/>
      <c r="C5" s="59"/>
      <c r="D5" s="59"/>
      <c r="E5" s="59"/>
      <c r="F5" s="59"/>
      <c r="G5" s="59"/>
      <c r="H5" s="59"/>
      <c r="I5" s="59"/>
      <c r="J5" s="59"/>
      <c r="K5" s="60"/>
    </row>
    <row r="6" spans="1:11" s="5" customFormat="1" ht="110.25" customHeight="1">
      <c r="A6" s="59"/>
      <c r="B6" s="61" t="s">
        <v>201</v>
      </c>
      <c r="C6" s="62" t="s">
        <v>202</v>
      </c>
      <c r="D6" s="63" t="s">
        <v>132</v>
      </c>
      <c r="E6" s="62" t="s">
        <v>44</v>
      </c>
      <c r="F6" s="62" t="s">
        <v>45</v>
      </c>
      <c r="G6" s="64" t="s">
        <v>133</v>
      </c>
      <c r="H6" s="64" t="s">
        <v>134</v>
      </c>
      <c r="I6" s="64" t="s">
        <v>135</v>
      </c>
      <c r="J6" s="65" t="s">
        <v>138</v>
      </c>
      <c r="K6" s="66" t="s">
        <v>129</v>
      </c>
    </row>
    <row r="7" spans="1:11" s="5" customFormat="1" ht="24" hidden="1">
      <c r="A7" s="5" t="s">
        <v>49</v>
      </c>
      <c r="B7" s="6" t="s">
        <v>50</v>
      </c>
      <c r="C7" s="7" t="s">
        <v>51</v>
      </c>
      <c r="D7" s="8" t="s">
        <v>52</v>
      </c>
      <c r="E7" s="7" t="s">
        <v>53</v>
      </c>
      <c r="F7" s="9" t="s">
        <v>54</v>
      </c>
      <c r="G7" s="7" t="s">
        <v>55</v>
      </c>
      <c r="H7" s="7" t="s">
        <v>56</v>
      </c>
      <c r="I7" s="7" t="s">
        <v>57</v>
      </c>
      <c r="J7" s="10" t="s">
        <v>58</v>
      </c>
      <c r="K7" s="11" t="s">
        <v>59</v>
      </c>
    </row>
    <row r="8" spans="1:13" s="5" customFormat="1" ht="12">
      <c r="A8" s="5">
        <f>IF(F8&lt;&gt;"",$D$4,"")</f>
      </c>
      <c r="B8" s="12" t="s">
        <v>130</v>
      </c>
      <c r="C8" s="13"/>
      <c r="D8" s="13"/>
      <c r="E8" s="13"/>
      <c r="F8" s="14"/>
      <c r="G8" s="15"/>
      <c r="H8" s="15"/>
      <c r="I8" s="15"/>
      <c r="J8" s="15"/>
      <c r="K8" s="16">
        <v>86224.80600000001</v>
      </c>
      <c r="M8" s="5">
        <f>IF(H8&lt;&gt;"",1,0)</f>
        <v>0</v>
      </c>
    </row>
    <row r="9" spans="1:13" s="5" customFormat="1" ht="24">
      <c r="A9" s="5">
        <f>IF(F9&lt;&gt;"",$D$4,"")</f>
      </c>
      <c r="B9" s="17" t="s">
        <v>46</v>
      </c>
      <c r="C9" s="18"/>
      <c r="D9" s="19" t="s">
        <v>47</v>
      </c>
      <c r="E9" s="18"/>
      <c r="F9" s="18"/>
      <c r="G9" s="20"/>
      <c r="H9" s="20"/>
      <c r="I9" s="20"/>
      <c r="J9" s="20"/>
      <c r="K9" s="16">
        <v>3197.136</v>
      </c>
      <c r="M9" s="5">
        <f>IF(H9&lt;&gt;"",1,0)</f>
        <v>0</v>
      </c>
    </row>
    <row r="10" spans="1:13" ht="96">
      <c r="A10" s="1">
        <f>IF(F10&lt;&gt;"",$D$4,"")</f>
        <v>0</v>
      </c>
      <c r="B10" s="39">
        <v>1</v>
      </c>
      <c r="C10" s="40" t="s">
        <v>375</v>
      </c>
      <c r="D10" s="40" t="s">
        <v>376</v>
      </c>
      <c r="E10" s="40" t="s">
        <v>48</v>
      </c>
      <c r="F10" s="40">
        <v>80</v>
      </c>
      <c r="G10" s="33"/>
      <c r="H10" s="33"/>
      <c r="I10" s="33"/>
      <c r="J10" s="33"/>
      <c r="K10" s="57">
        <v>108</v>
      </c>
      <c r="M10" s="1">
        <f>IF(H10&lt;&gt;"",1,0)</f>
        <v>0</v>
      </c>
    </row>
    <row r="11" spans="1:13" ht="108">
      <c r="A11" s="1">
        <f aca="true" t="shared" si="0" ref="A11:A74">IF(F11&lt;&gt;"",$D$4,"")</f>
        <v>0</v>
      </c>
      <c r="B11" s="39">
        <v>2</v>
      </c>
      <c r="C11" s="40" t="s">
        <v>378</v>
      </c>
      <c r="D11" s="40" t="s">
        <v>377</v>
      </c>
      <c r="E11" s="40" t="s">
        <v>48</v>
      </c>
      <c r="F11" s="40">
        <v>40</v>
      </c>
      <c r="G11" s="33"/>
      <c r="H11" s="33"/>
      <c r="I11" s="33"/>
      <c r="J11" s="33"/>
      <c r="K11" s="57">
        <v>54</v>
      </c>
      <c r="M11" s="1">
        <f aca="true" t="shared" si="1" ref="M11:M74">IF(H11&lt;&gt;"",1,0)</f>
        <v>0</v>
      </c>
    </row>
    <row r="12" spans="1:13" ht="84">
      <c r="A12" s="1">
        <f t="shared" si="0"/>
        <v>0</v>
      </c>
      <c r="B12" s="39">
        <v>3</v>
      </c>
      <c r="C12" s="40" t="s">
        <v>379</v>
      </c>
      <c r="D12" s="40" t="s">
        <v>381</v>
      </c>
      <c r="E12" s="40" t="s">
        <v>48</v>
      </c>
      <c r="F12" s="40">
        <v>60</v>
      </c>
      <c r="G12" s="33"/>
      <c r="H12" s="33"/>
      <c r="I12" s="33"/>
      <c r="J12" s="33"/>
      <c r="K12" s="57">
        <v>126</v>
      </c>
      <c r="M12" s="1">
        <f t="shared" si="1"/>
        <v>0</v>
      </c>
    </row>
    <row r="13" spans="1:13" ht="96">
      <c r="A13" s="1">
        <f t="shared" si="0"/>
        <v>0</v>
      </c>
      <c r="B13" s="39">
        <v>4</v>
      </c>
      <c r="C13" s="40" t="s">
        <v>380</v>
      </c>
      <c r="D13" s="40" t="s">
        <v>189</v>
      </c>
      <c r="E13" s="40" t="s">
        <v>190</v>
      </c>
      <c r="F13" s="40">
        <v>600</v>
      </c>
      <c r="G13" s="33"/>
      <c r="H13" s="33"/>
      <c r="I13" s="33"/>
      <c r="J13" s="33"/>
      <c r="K13" s="57">
        <v>1225.02</v>
      </c>
      <c r="M13" s="1">
        <f t="shared" si="1"/>
        <v>0</v>
      </c>
    </row>
    <row r="14" spans="1:13" ht="84">
      <c r="A14" s="1">
        <f t="shared" si="0"/>
        <v>0</v>
      </c>
      <c r="B14" s="39">
        <v>5</v>
      </c>
      <c r="C14" s="40" t="s">
        <v>382</v>
      </c>
      <c r="D14" s="40" t="s">
        <v>191</v>
      </c>
      <c r="E14" s="40" t="s">
        <v>190</v>
      </c>
      <c r="F14" s="40">
        <v>60</v>
      </c>
      <c r="G14" s="33"/>
      <c r="H14" s="33"/>
      <c r="I14" s="33"/>
      <c r="J14" s="33"/>
      <c r="K14" s="57">
        <v>84.70800000000001</v>
      </c>
      <c r="M14" s="1">
        <f t="shared" si="1"/>
        <v>0</v>
      </c>
    </row>
    <row r="15" spans="1:13" ht="120">
      <c r="A15" s="1">
        <f t="shared" si="0"/>
        <v>0</v>
      </c>
      <c r="B15" s="39">
        <v>6</v>
      </c>
      <c r="C15" s="40" t="s">
        <v>383</v>
      </c>
      <c r="D15" s="40" t="s">
        <v>545</v>
      </c>
      <c r="E15" s="40" t="s">
        <v>48</v>
      </c>
      <c r="F15" s="40">
        <v>60</v>
      </c>
      <c r="G15" s="33"/>
      <c r="H15" s="33"/>
      <c r="I15" s="33"/>
      <c r="J15" s="33"/>
      <c r="K15" s="57">
        <v>84.70800000000001</v>
      </c>
      <c r="M15" s="1">
        <f t="shared" si="1"/>
        <v>0</v>
      </c>
    </row>
    <row r="16" spans="1:13" ht="72">
      <c r="A16" s="1">
        <f t="shared" si="0"/>
        <v>0</v>
      </c>
      <c r="B16" s="39">
        <v>7</v>
      </c>
      <c r="C16" s="40" t="s">
        <v>384</v>
      </c>
      <c r="D16" s="40" t="s">
        <v>546</v>
      </c>
      <c r="E16" s="40" t="s">
        <v>48</v>
      </c>
      <c r="F16" s="40">
        <v>60</v>
      </c>
      <c r="G16" s="33"/>
      <c r="H16" s="33"/>
      <c r="I16" s="33"/>
      <c r="J16" s="33"/>
      <c r="K16" s="57">
        <v>79.5</v>
      </c>
      <c r="M16" s="1">
        <f t="shared" si="1"/>
        <v>0</v>
      </c>
    </row>
    <row r="17" spans="1:13" ht="108">
      <c r="A17" s="1">
        <f t="shared" si="0"/>
        <v>0</v>
      </c>
      <c r="B17" s="41">
        <v>8</v>
      </c>
      <c r="C17" s="40" t="s">
        <v>385</v>
      </c>
      <c r="D17" s="40" t="s">
        <v>386</v>
      </c>
      <c r="E17" s="40" t="s">
        <v>48</v>
      </c>
      <c r="F17" s="40">
        <v>60</v>
      </c>
      <c r="G17" s="33"/>
      <c r="H17" s="33"/>
      <c r="I17" s="33"/>
      <c r="J17" s="33"/>
      <c r="K17" s="57">
        <v>66</v>
      </c>
      <c r="M17" s="1">
        <f t="shared" si="1"/>
        <v>0</v>
      </c>
    </row>
    <row r="18" spans="1:13" ht="48">
      <c r="A18" s="1">
        <f t="shared" si="0"/>
        <v>0</v>
      </c>
      <c r="B18" s="41">
        <v>9</v>
      </c>
      <c r="C18" s="40" t="s">
        <v>387</v>
      </c>
      <c r="D18" s="40" t="s">
        <v>192</v>
      </c>
      <c r="E18" s="40" t="s">
        <v>48</v>
      </c>
      <c r="F18" s="40">
        <v>80</v>
      </c>
      <c r="G18" s="33"/>
      <c r="H18" s="33"/>
      <c r="I18" s="33"/>
      <c r="J18" s="33"/>
      <c r="K18" s="57">
        <v>107.2</v>
      </c>
      <c r="M18" s="1">
        <f t="shared" si="1"/>
        <v>0</v>
      </c>
    </row>
    <row r="19" spans="1:13" ht="48">
      <c r="A19" s="1">
        <f t="shared" si="0"/>
        <v>0</v>
      </c>
      <c r="B19" s="39">
        <v>10</v>
      </c>
      <c r="C19" s="40" t="s">
        <v>388</v>
      </c>
      <c r="D19" s="40" t="s">
        <v>193</v>
      </c>
      <c r="E19" s="40" t="s">
        <v>48</v>
      </c>
      <c r="F19" s="40">
        <v>40</v>
      </c>
      <c r="G19" s="33"/>
      <c r="H19" s="33"/>
      <c r="I19" s="33"/>
      <c r="J19" s="33"/>
      <c r="K19" s="57">
        <v>53.6</v>
      </c>
      <c r="M19" s="1">
        <f t="shared" si="1"/>
        <v>0</v>
      </c>
    </row>
    <row r="20" spans="1:13" ht="72">
      <c r="A20" s="1">
        <f t="shared" si="0"/>
        <v>0</v>
      </c>
      <c r="B20" s="39">
        <v>11</v>
      </c>
      <c r="C20" s="40" t="s">
        <v>389</v>
      </c>
      <c r="D20" s="40" t="s">
        <v>194</v>
      </c>
      <c r="E20" s="40" t="s">
        <v>48</v>
      </c>
      <c r="F20" s="40">
        <v>60</v>
      </c>
      <c r="G20" s="33"/>
      <c r="H20" s="33"/>
      <c r="I20" s="33"/>
      <c r="J20" s="33"/>
      <c r="K20" s="57">
        <v>102</v>
      </c>
      <c r="M20" s="1">
        <f t="shared" si="1"/>
        <v>0</v>
      </c>
    </row>
    <row r="21" spans="1:13" ht="60">
      <c r="A21" s="1">
        <f t="shared" si="0"/>
        <v>0</v>
      </c>
      <c r="B21" s="39">
        <v>12</v>
      </c>
      <c r="C21" s="40" t="s">
        <v>390</v>
      </c>
      <c r="D21" s="40" t="s">
        <v>145</v>
      </c>
      <c r="E21" s="40" t="s">
        <v>48</v>
      </c>
      <c r="F21" s="40">
        <v>60</v>
      </c>
      <c r="G21" s="33"/>
      <c r="H21" s="33"/>
      <c r="I21" s="33"/>
      <c r="J21" s="33"/>
      <c r="K21" s="57">
        <v>102</v>
      </c>
      <c r="M21" s="1">
        <f t="shared" si="1"/>
        <v>0</v>
      </c>
    </row>
    <row r="22" spans="1:13" ht="48">
      <c r="A22" s="1">
        <f t="shared" si="0"/>
        <v>0</v>
      </c>
      <c r="B22" s="39">
        <v>13</v>
      </c>
      <c r="C22" s="40" t="s">
        <v>391</v>
      </c>
      <c r="D22" s="40" t="s">
        <v>146</v>
      </c>
      <c r="E22" s="40" t="s">
        <v>48</v>
      </c>
      <c r="F22" s="40">
        <v>80</v>
      </c>
      <c r="G22" s="33"/>
      <c r="H22" s="33"/>
      <c r="I22" s="33"/>
      <c r="J22" s="33"/>
      <c r="K22" s="57">
        <v>182.4</v>
      </c>
      <c r="M22" s="1">
        <f t="shared" si="1"/>
        <v>0</v>
      </c>
    </row>
    <row r="23" spans="1:13" ht="48">
      <c r="A23" s="1">
        <f t="shared" si="0"/>
        <v>0</v>
      </c>
      <c r="B23" s="39">
        <v>14</v>
      </c>
      <c r="C23" s="40" t="s">
        <v>392</v>
      </c>
      <c r="D23" s="40" t="s">
        <v>147</v>
      </c>
      <c r="E23" s="40" t="s">
        <v>48</v>
      </c>
      <c r="F23" s="40">
        <v>80</v>
      </c>
      <c r="G23" s="33"/>
      <c r="H23" s="33"/>
      <c r="I23" s="33"/>
      <c r="J23" s="33"/>
      <c r="K23" s="57">
        <v>184</v>
      </c>
      <c r="M23" s="1">
        <f t="shared" si="1"/>
        <v>0</v>
      </c>
    </row>
    <row r="24" spans="1:13" ht="48">
      <c r="A24" s="1">
        <f t="shared" si="0"/>
        <v>0</v>
      </c>
      <c r="B24" s="39">
        <v>15</v>
      </c>
      <c r="C24" s="40" t="s">
        <v>393</v>
      </c>
      <c r="D24" s="40" t="s">
        <v>148</v>
      </c>
      <c r="E24" s="40" t="s">
        <v>48</v>
      </c>
      <c r="F24" s="40">
        <v>80</v>
      </c>
      <c r="G24" s="33"/>
      <c r="H24" s="33"/>
      <c r="I24" s="33"/>
      <c r="J24" s="33"/>
      <c r="K24" s="57">
        <v>208</v>
      </c>
      <c r="M24" s="1">
        <f t="shared" si="1"/>
        <v>0</v>
      </c>
    </row>
    <row r="25" spans="1:13" ht="60">
      <c r="A25" s="1">
        <f t="shared" si="0"/>
        <v>0</v>
      </c>
      <c r="B25" s="39">
        <v>16</v>
      </c>
      <c r="C25" s="40" t="s">
        <v>394</v>
      </c>
      <c r="D25" s="42" t="s">
        <v>149</v>
      </c>
      <c r="E25" s="40" t="s">
        <v>190</v>
      </c>
      <c r="F25" s="40">
        <v>20</v>
      </c>
      <c r="G25" s="33"/>
      <c r="H25" s="33"/>
      <c r="I25" s="33"/>
      <c r="J25" s="33"/>
      <c r="K25" s="57">
        <v>31</v>
      </c>
      <c r="M25" s="1">
        <f t="shared" si="1"/>
        <v>0</v>
      </c>
    </row>
    <row r="26" spans="1:13" ht="72">
      <c r="A26" s="1">
        <f t="shared" si="0"/>
        <v>0</v>
      </c>
      <c r="B26" s="39">
        <v>17</v>
      </c>
      <c r="C26" s="40" t="s">
        <v>395</v>
      </c>
      <c r="D26" s="42" t="s">
        <v>150</v>
      </c>
      <c r="E26" s="40" t="s">
        <v>190</v>
      </c>
      <c r="F26" s="40">
        <v>20</v>
      </c>
      <c r="G26" s="33"/>
      <c r="H26" s="33"/>
      <c r="I26" s="33"/>
      <c r="J26" s="33"/>
      <c r="K26" s="57">
        <v>31</v>
      </c>
      <c r="M26" s="1">
        <f t="shared" si="1"/>
        <v>0</v>
      </c>
    </row>
    <row r="27" spans="1:13" ht="72">
      <c r="A27" s="1">
        <f t="shared" si="0"/>
        <v>0</v>
      </c>
      <c r="B27" s="39">
        <v>18</v>
      </c>
      <c r="C27" s="40" t="s">
        <v>396</v>
      </c>
      <c r="D27" s="42" t="s">
        <v>151</v>
      </c>
      <c r="E27" s="40" t="s">
        <v>190</v>
      </c>
      <c r="F27" s="40">
        <v>20</v>
      </c>
      <c r="G27" s="33"/>
      <c r="H27" s="33"/>
      <c r="I27" s="33"/>
      <c r="J27" s="33"/>
      <c r="K27" s="57">
        <v>31</v>
      </c>
      <c r="M27" s="1">
        <f t="shared" si="1"/>
        <v>0</v>
      </c>
    </row>
    <row r="28" spans="1:13" ht="60">
      <c r="A28" s="1">
        <f t="shared" si="0"/>
        <v>0</v>
      </c>
      <c r="B28" s="39">
        <v>19</v>
      </c>
      <c r="C28" s="40" t="s">
        <v>397</v>
      </c>
      <c r="D28" s="40" t="s">
        <v>152</v>
      </c>
      <c r="E28" s="40" t="s">
        <v>190</v>
      </c>
      <c r="F28" s="40">
        <v>60</v>
      </c>
      <c r="G28" s="33"/>
      <c r="H28" s="33"/>
      <c r="I28" s="33"/>
      <c r="J28" s="33"/>
      <c r="K28" s="57">
        <v>129</v>
      </c>
      <c r="M28" s="1">
        <f t="shared" si="1"/>
        <v>0</v>
      </c>
    </row>
    <row r="29" spans="1:13" ht="48">
      <c r="A29" s="1">
        <f t="shared" si="0"/>
        <v>0</v>
      </c>
      <c r="B29" s="39">
        <v>20</v>
      </c>
      <c r="C29" s="40" t="s">
        <v>398</v>
      </c>
      <c r="D29" s="40" t="s">
        <v>153</v>
      </c>
      <c r="E29" s="40" t="s">
        <v>48</v>
      </c>
      <c r="F29" s="40">
        <v>80</v>
      </c>
      <c r="G29" s="33"/>
      <c r="H29" s="33"/>
      <c r="I29" s="33"/>
      <c r="J29" s="33"/>
      <c r="K29" s="57">
        <v>208</v>
      </c>
      <c r="M29" s="1">
        <f t="shared" si="1"/>
        <v>0</v>
      </c>
    </row>
    <row r="30" spans="1:13" s="5" customFormat="1" ht="24">
      <c r="A30" s="5">
        <f t="shared" si="0"/>
      </c>
      <c r="B30" s="21" t="s">
        <v>154</v>
      </c>
      <c r="C30" s="22"/>
      <c r="D30" s="22" t="s">
        <v>155</v>
      </c>
      <c r="E30" s="18" t="s">
        <v>48</v>
      </c>
      <c r="F30" s="18"/>
      <c r="G30" s="20"/>
      <c r="H30" s="20"/>
      <c r="I30" s="20"/>
      <c r="J30" s="20"/>
      <c r="K30" s="16">
        <v>3588.67</v>
      </c>
      <c r="M30" s="5">
        <f t="shared" si="1"/>
        <v>0</v>
      </c>
    </row>
    <row r="31" spans="1:13" ht="120">
      <c r="A31" s="1">
        <f t="shared" si="0"/>
        <v>0</v>
      </c>
      <c r="B31" s="39">
        <v>21</v>
      </c>
      <c r="C31" s="40" t="s">
        <v>405</v>
      </c>
      <c r="D31" s="40" t="s">
        <v>156</v>
      </c>
      <c r="E31" s="40" t="s">
        <v>48</v>
      </c>
      <c r="F31" s="40">
        <v>100</v>
      </c>
      <c r="G31" s="33"/>
      <c r="H31" s="33"/>
      <c r="I31" s="33"/>
      <c r="J31" s="33"/>
      <c r="K31" s="57">
        <v>581.67</v>
      </c>
      <c r="M31" s="1">
        <f t="shared" si="1"/>
        <v>0</v>
      </c>
    </row>
    <row r="32" spans="1:13" ht="108">
      <c r="A32" s="1">
        <f t="shared" si="0"/>
        <v>0</v>
      </c>
      <c r="B32" s="39">
        <v>22</v>
      </c>
      <c r="C32" s="40" t="s">
        <v>406</v>
      </c>
      <c r="D32" s="40" t="s">
        <v>547</v>
      </c>
      <c r="E32" s="40" t="s">
        <v>48</v>
      </c>
      <c r="F32" s="40">
        <v>60</v>
      </c>
      <c r="G32" s="33"/>
      <c r="H32" s="33"/>
      <c r="I32" s="33"/>
      <c r="J32" s="33"/>
      <c r="K32" s="57">
        <v>360</v>
      </c>
      <c r="M32" s="1">
        <f t="shared" si="1"/>
        <v>0</v>
      </c>
    </row>
    <row r="33" spans="1:13" ht="84">
      <c r="A33" s="1">
        <f t="shared" si="0"/>
        <v>0</v>
      </c>
      <c r="B33" s="39">
        <v>23</v>
      </c>
      <c r="C33" s="40" t="s">
        <v>399</v>
      </c>
      <c r="D33" s="40" t="s">
        <v>548</v>
      </c>
      <c r="E33" s="40" t="s">
        <v>48</v>
      </c>
      <c r="F33" s="40">
        <v>40</v>
      </c>
      <c r="G33" s="33"/>
      <c r="H33" s="33"/>
      <c r="I33" s="33"/>
      <c r="J33" s="33"/>
      <c r="K33" s="57">
        <v>279.6</v>
      </c>
      <c r="M33" s="1">
        <f t="shared" si="1"/>
        <v>0</v>
      </c>
    </row>
    <row r="34" spans="1:13" ht="132">
      <c r="A34" s="1">
        <f t="shared" si="0"/>
        <v>0</v>
      </c>
      <c r="B34" s="39">
        <v>24</v>
      </c>
      <c r="C34" s="40" t="s">
        <v>401</v>
      </c>
      <c r="D34" s="40" t="s">
        <v>157</v>
      </c>
      <c r="E34" s="40" t="s">
        <v>48</v>
      </c>
      <c r="F34" s="40">
        <v>50</v>
      </c>
      <c r="G34" s="33"/>
      <c r="H34" s="33"/>
      <c r="I34" s="33"/>
      <c r="J34" s="33"/>
      <c r="K34" s="57">
        <v>400</v>
      </c>
      <c r="M34" s="1">
        <f t="shared" si="1"/>
        <v>0</v>
      </c>
    </row>
    <row r="35" spans="1:13" ht="60">
      <c r="A35" s="1">
        <f t="shared" si="0"/>
        <v>0</v>
      </c>
      <c r="B35" s="39">
        <v>25</v>
      </c>
      <c r="C35" s="40" t="s">
        <v>400</v>
      </c>
      <c r="D35" s="40" t="s">
        <v>158</v>
      </c>
      <c r="E35" s="40" t="s">
        <v>48</v>
      </c>
      <c r="F35" s="40">
        <v>60</v>
      </c>
      <c r="G35" s="33"/>
      <c r="H35" s="33"/>
      <c r="I35" s="33"/>
      <c r="J35" s="33"/>
      <c r="K35" s="57">
        <v>600</v>
      </c>
      <c r="M35" s="1">
        <f t="shared" si="1"/>
        <v>0</v>
      </c>
    </row>
    <row r="36" spans="1:13" ht="84">
      <c r="A36" s="1">
        <f t="shared" si="0"/>
        <v>0</v>
      </c>
      <c r="B36" s="39">
        <v>26</v>
      </c>
      <c r="C36" s="40" t="s">
        <v>402</v>
      </c>
      <c r="D36" s="40" t="s">
        <v>159</v>
      </c>
      <c r="E36" s="40" t="s">
        <v>48</v>
      </c>
      <c r="F36" s="40">
        <v>100</v>
      </c>
      <c r="G36" s="33"/>
      <c r="H36" s="33"/>
      <c r="I36" s="33"/>
      <c r="J36" s="33"/>
      <c r="K36" s="57">
        <v>550</v>
      </c>
      <c r="M36" s="1">
        <f t="shared" si="1"/>
        <v>0</v>
      </c>
    </row>
    <row r="37" spans="1:13" ht="36">
      <c r="A37" s="1">
        <f t="shared" si="0"/>
        <v>0</v>
      </c>
      <c r="B37" s="39">
        <v>27</v>
      </c>
      <c r="C37" s="40" t="s">
        <v>404</v>
      </c>
      <c r="D37" s="40" t="s">
        <v>160</v>
      </c>
      <c r="E37" s="40" t="s">
        <v>48</v>
      </c>
      <c r="F37" s="40">
        <v>60</v>
      </c>
      <c r="G37" s="33"/>
      <c r="H37" s="33"/>
      <c r="I37" s="33"/>
      <c r="J37" s="33"/>
      <c r="K37" s="57">
        <v>653.4</v>
      </c>
      <c r="M37" s="1">
        <f t="shared" si="1"/>
        <v>0</v>
      </c>
    </row>
    <row r="38" spans="1:13" ht="72">
      <c r="A38" s="1">
        <f t="shared" si="0"/>
        <v>0</v>
      </c>
      <c r="B38" s="39">
        <v>28</v>
      </c>
      <c r="C38" s="40" t="s">
        <v>403</v>
      </c>
      <c r="D38" s="40" t="s">
        <v>0</v>
      </c>
      <c r="E38" s="40" t="s">
        <v>48</v>
      </c>
      <c r="F38" s="40">
        <v>40</v>
      </c>
      <c r="G38" s="33"/>
      <c r="H38" s="33"/>
      <c r="I38" s="33"/>
      <c r="J38" s="33"/>
      <c r="K38" s="57">
        <v>164</v>
      </c>
      <c r="M38" s="1">
        <f t="shared" si="1"/>
        <v>0</v>
      </c>
    </row>
    <row r="39" spans="1:13" s="5" customFormat="1" ht="24">
      <c r="A39" s="5">
        <f t="shared" si="0"/>
      </c>
      <c r="B39" s="21" t="s">
        <v>1</v>
      </c>
      <c r="C39" s="22"/>
      <c r="D39" s="22" t="s">
        <v>549</v>
      </c>
      <c r="E39" s="18"/>
      <c r="F39" s="18"/>
      <c r="G39" s="20"/>
      <c r="H39" s="20"/>
      <c r="I39" s="20"/>
      <c r="J39" s="20"/>
      <c r="K39" s="16">
        <v>3277.9629999999997</v>
      </c>
      <c r="M39" s="5">
        <f t="shared" si="1"/>
        <v>0</v>
      </c>
    </row>
    <row r="40" spans="1:13" ht="72">
      <c r="A40" s="1">
        <f t="shared" si="0"/>
        <v>0</v>
      </c>
      <c r="B40" s="39">
        <v>29</v>
      </c>
      <c r="C40" s="40" t="s">
        <v>288</v>
      </c>
      <c r="D40" s="40" t="s">
        <v>2</v>
      </c>
      <c r="E40" s="40" t="s">
        <v>48</v>
      </c>
      <c r="F40" s="40">
        <v>1000</v>
      </c>
      <c r="G40" s="33"/>
      <c r="H40" s="33"/>
      <c r="I40" s="33"/>
      <c r="J40" s="33"/>
      <c r="K40" s="57">
        <v>400</v>
      </c>
      <c r="M40" s="1">
        <f t="shared" si="1"/>
        <v>0</v>
      </c>
    </row>
    <row r="41" spans="1:13" ht="60">
      <c r="A41" s="1">
        <f t="shared" si="0"/>
        <v>0</v>
      </c>
      <c r="B41" s="39">
        <v>30</v>
      </c>
      <c r="C41" s="40" t="s">
        <v>289</v>
      </c>
      <c r="D41" s="40" t="s">
        <v>3</v>
      </c>
      <c r="E41" s="40" t="s">
        <v>48</v>
      </c>
      <c r="F41" s="40">
        <v>800</v>
      </c>
      <c r="G41" s="33"/>
      <c r="H41" s="33"/>
      <c r="I41" s="33"/>
      <c r="J41" s="33"/>
      <c r="K41" s="57">
        <v>466.64</v>
      </c>
      <c r="M41" s="1">
        <f t="shared" si="1"/>
        <v>0</v>
      </c>
    </row>
    <row r="42" spans="1:13" ht="51" customHeight="1">
      <c r="A42" s="1">
        <f t="shared" si="0"/>
        <v>0</v>
      </c>
      <c r="B42" s="39">
        <v>31</v>
      </c>
      <c r="C42" s="40" t="s">
        <v>407</v>
      </c>
      <c r="D42" s="40" t="s">
        <v>4</v>
      </c>
      <c r="E42" s="40" t="s">
        <v>48</v>
      </c>
      <c r="F42" s="40">
        <v>800</v>
      </c>
      <c r="G42" s="33"/>
      <c r="H42" s="33"/>
      <c r="I42" s="33"/>
      <c r="J42" s="33"/>
      <c r="K42" s="57">
        <v>348</v>
      </c>
      <c r="M42" s="1">
        <f t="shared" si="1"/>
        <v>0</v>
      </c>
    </row>
    <row r="43" spans="1:13" ht="33" customHeight="1">
      <c r="A43" s="1">
        <f t="shared" si="0"/>
        <v>0</v>
      </c>
      <c r="B43" s="39">
        <v>32</v>
      </c>
      <c r="C43" s="40" t="s">
        <v>408</v>
      </c>
      <c r="D43" s="40" t="s">
        <v>5</v>
      </c>
      <c r="E43" s="40" t="s">
        <v>48</v>
      </c>
      <c r="F43" s="40">
        <v>1000</v>
      </c>
      <c r="G43" s="33"/>
      <c r="H43" s="33"/>
      <c r="I43" s="33"/>
      <c r="J43" s="33"/>
      <c r="K43" s="57">
        <v>175</v>
      </c>
      <c r="M43" s="1">
        <f t="shared" si="1"/>
        <v>0</v>
      </c>
    </row>
    <row r="44" spans="1:13" ht="24">
      <c r="A44" s="1">
        <f t="shared" si="0"/>
        <v>0</v>
      </c>
      <c r="B44" s="39">
        <v>33</v>
      </c>
      <c r="C44" s="40" t="s">
        <v>409</v>
      </c>
      <c r="D44" s="40" t="s">
        <v>6</v>
      </c>
      <c r="E44" s="40" t="s">
        <v>48</v>
      </c>
      <c r="F44" s="40">
        <v>50</v>
      </c>
      <c r="G44" s="33"/>
      <c r="H44" s="33"/>
      <c r="I44" s="33"/>
      <c r="J44" s="33"/>
      <c r="K44" s="57">
        <v>8.75</v>
      </c>
      <c r="M44" s="1">
        <f t="shared" si="1"/>
        <v>0</v>
      </c>
    </row>
    <row r="45" spans="1:13" ht="24">
      <c r="A45" s="1">
        <f t="shared" si="0"/>
        <v>0</v>
      </c>
      <c r="B45" s="39">
        <v>34</v>
      </c>
      <c r="C45" s="40" t="s">
        <v>410</v>
      </c>
      <c r="D45" s="40" t="s">
        <v>7</v>
      </c>
      <c r="E45" s="40" t="s">
        <v>48</v>
      </c>
      <c r="F45" s="40">
        <v>50</v>
      </c>
      <c r="G45" s="33"/>
      <c r="H45" s="33"/>
      <c r="I45" s="33"/>
      <c r="J45" s="33"/>
      <c r="K45" s="57">
        <v>10.625</v>
      </c>
      <c r="M45" s="1">
        <f t="shared" si="1"/>
        <v>0</v>
      </c>
    </row>
    <row r="46" spans="1:13" ht="36">
      <c r="A46" s="1">
        <f t="shared" si="0"/>
        <v>0</v>
      </c>
      <c r="B46" s="39">
        <v>35</v>
      </c>
      <c r="C46" s="40" t="s">
        <v>411</v>
      </c>
      <c r="D46" s="40" t="s">
        <v>8</v>
      </c>
      <c r="E46" s="40" t="s">
        <v>48</v>
      </c>
      <c r="F46" s="40">
        <v>200</v>
      </c>
      <c r="G46" s="33"/>
      <c r="H46" s="33"/>
      <c r="I46" s="33"/>
      <c r="J46" s="33"/>
      <c r="K46" s="57">
        <v>182</v>
      </c>
      <c r="M46" s="1">
        <f t="shared" si="1"/>
        <v>0</v>
      </c>
    </row>
    <row r="47" spans="1:13" ht="36">
      <c r="A47" s="1">
        <f t="shared" si="0"/>
        <v>0</v>
      </c>
      <c r="B47" s="39">
        <v>36</v>
      </c>
      <c r="C47" s="40" t="s">
        <v>412</v>
      </c>
      <c r="D47" s="40" t="s">
        <v>9</v>
      </c>
      <c r="E47" s="40" t="s">
        <v>48</v>
      </c>
      <c r="F47" s="40">
        <v>200</v>
      </c>
      <c r="G47" s="33"/>
      <c r="H47" s="33"/>
      <c r="I47" s="33"/>
      <c r="J47" s="33"/>
      <c r="K47" s="57">
        <v>112</v>
      </c>
      <c r="M47" s="1">
        <f t="shared" si="1"/>
        <v>0</v>
      </c>
    </row>
    <row r="48" spans="1:13" ht="36">
      <c r="A48" s="1">
        <f t="shared" si="0"/>
        <v>0</v>
      </c>
      <c r="B48" s="39">
        <v>37</v>
      </c>
      <c r="C48" s="40" t="s">
        <v>413</v>
      </c>
      <c r="D48" s="40" t="s">
        <v>10</v>
      </c>
      <c r="E48" s="40" t="s">
        <v>48</v>
      </c>
      <c r="F48" s="40">
        <v>200</v>
      </c>
      <c r="G48" s="33"/>
      <c r="H48" s="33"/>
      <c r="I48" s="33"/>
      <c r="J48" s="33"/>
      <c r="K48" s="57">
        <v>96.66</v>
      </c>
      <c r="M48" s="1">
        <f t="shared" si="1"/>
        <v>0</v>
      </c>
    </row>
    <row r="49" spans="1:13" ht="24">
      <c r="A49" s="1">
        <f t="shared" si="0"/>
        <v>0</v>
      </c>
      <c r="B49" s="39">
        <v>38</v>
      </c>
      <c r="C49" s="40" t="s">
        <v>414</v>
      </c>
      <c r="D49" s="40" t="s">
        <v>11</v>
      </c>
      <c r="E49" s="40" t="s">
        <v>48</v>
      </c>
      <c r="F49" s="40">
        <v>50</v>
      </c>
      <c r="G49" s="33"/>
      <c r="H49" s="33"/>
      <c r="I49" s="33"/>
      <c r="J49" s="33"/>
      <c r="K49" s="57">
        <v>32.75</v>
      </c>
      <c r="M49" s="1">
        <f t="shared" si="1"/>
        <v>0</v>
      </c>
    </row>
    <row r="50" spans="1:13" ht="25.5" customHeight="1">
      <c r="A50" s="1">
        <f t="shared" si="0"/>
        <v>0</v>
      </c>
      <c r="B50" s="39">
        <v>39</v>
      </c>
      <c r="C50" s="40" t="s">
        <v>415</v>
      </c>
      <c r="D50" s="40" t="s">
        <v>12</v>
      </c>
      <c r="E50" s="40" t="s">
        <v>48</v>
      </c>
      <c r="F50" s="40">
        <v>200</v>
      </c>
      <c r="G50" s="33"/>
      <c r="H50" s="33"/>
      <c r="I50" s="33"/>
      <c r="J50" s="33"/>
      <c r="K50" s="57">
        <v>47.5</v>
      </c>
      <c r="M50" s="1">
        <f t="shared" si="1"/>
        <v>0</v>
      </c>
    </row>
    <row r="51" spans="1:13" ht="24">
      <c r="A51" s="1">
        <f t="shared" si="0"/>
        <v>0</v>
      </c>
      <c r="B51" s="39">
        <v>40</v>
      </c>
      <c r="C51" s="40" t="s">
        <v>416</v>
      </c>
      <c r="D51" s="40" t="s">
        <v>13</v>
      </c>
      <c r="E51" s="40" t="s">
        <v>48</v>
      </c>
      <c r="F51" s="40">
        <v>10</v>
      </c>
      <c r="G51" s="33"/>
      <c r="H51" s="33"/>
      <c r="I51" s="33"/>
      <c r="J51" s="33"/>
      <c r="K51" s="57">
        <v>9</v>
      </c>
      <c r="M51" s="1">
        <f t="shared" si="1"/>
        <v>0</v>
      </c>
    </row>
    <row r="52" spans="1:13" ht="24">
      <c r="A52" s="1">
        <f t="shared" si="0"/>
        <v>0</v>
      </c>
      <c r="B52" s="39">
        <v>41</v>
      </c>
      <c r="C52" s="40" t="s">
        <v>417</v>
      </c>
      <c r="D52" s="40" t="s">
        <v>14</v>
      </c>
      <c r="E52" s="40" t="s">
        <v>48</v>
      </c>
      <c r="F52" s="40">
        <v>400</v>
      </c>
      <c r="G52" s="33"/>
      <c r="H52" s="33"/>
      <c r="I52" s="33"/>
      <c r="J52" s="33"/>
      <c r="K52" s="57">
        <v>94.24</v>
      </c>
      <c r="M52" s="1">
        <f t="shared" si="1"/>
        <v>0</v>
      </c>
    </row>
    <row r="53" spans="1:13" ht="24">
      <c r="A53" s="1">
        <f t="shared" si="0"/>
        <v>0</v>
      </c>
      <c r="B53" s="39">
        <v>42</v>
      </c>
      <c r="C53" s="40" t="s">
        <v>418</v>
      </c>
      <c r="D53" s="40" t="s">
        <v>15</v>
      </c>
      <c r="E53" s="40" t="s">
        <v>48</v>
      </c>
      <c r="F53" s="40">
        <v>20</v>
      </c>
      <c r="G53" s="33"/>
      <c r="H53" s="33"/>
      <c r="I53" s="33"/>
      <c r="J53" s="33"/>
      <c r="K53" s="57">
        <v>4.95</v>
      </c>
      <c r="M53" s="1">
        <f t="shared" si="1"/>
        <v>0</v>
      </c>
    </row>
    <row r="54" spans="1:13" ht="48">
      <c r="A54" s="1">
        <f t="shared" si="0"/>
        <v>0</v>
      </c>
      <c r="B54" s="39">
        <v>43</v>
      </c>
      <c r="C54" s="40" t="s">
        <v>419</v>
      </c>
      <c r="D54" s="40" t="s">
        <v>16</v>
      </c>
      <c r="E54" s="40" t="s">
        <v>48</v>
      </c>
      <c r="F54" s="40">
        <v>40</v>
      </c>
      <c r="G54" s="33"/>
      <c r="H54" s="33"/>
      <c r="I54" s="33"/>
      <c r="J54" s="33"/>
      <c r="K54" s="57">
        <v>14.256</v>
      </c>
      <c r="M54" s="1">
        <f t="shared" si="1"/>
        <v>0</v>
      </c>
    </row>
    <row r="55" spans="1:13" ht="72">
      <c r="A55" s="1">
        <f t="shared" si="0"/>
        <v>0</v>
      </c>
      <c r="B55" s="39">
        <v>44</v>
      </c>
      <c r="C55" s="40" t="s">
        <v>420</v>
      </c>
      <c r="D55" s="40" t="s">
        <v>17</v>
      </c>
      <c r="E55" s="40" t="s">
        <v>48</v>
      </c>
      <c r="F55" s="40">
        <v>100</v>
      </c>
      <c r="G55" s="33"/>
      <c r="H55" s="33"/>
      <c r="I55" s="33"/>
      <c r="J55" s="33"/>
      <c r="K55" s="57">
        <v>135</v>
      </c>
      <c r="M55" s="1">
        <f t="shared" si="1"/>
        <v>0</v>
      </c>
    </row>
    <row r="56" spans="1:13" ht="72">
      <c r="A56" s="1">
        <f t="shared" si="0"/>
        <v>0</v>
      </c>
      <c r="B56" s="39">
        <v>45</v>
      </c>
      <c r="C56" s="40" t="s">
        <v>421</v>
      </c>
      <c r="D56" s="40" t="s">
        <v>18</v>
      </c>
      <c r="E56" s="40" t="s">
        <v>190</v>
      </c>
      <c r="F56" s="40">
        <v>600</v>
      </c>
      <c r="G56" s="33"/>
      <c r="H56" s="33"/>
      <c r="I56" s="33"/>
      <c r="J56" s="33"/>
      <c r="K56" s="57">
        <v>912</v>
      </c>
      <c r="M56" s="1">
        <f t="shared" si="1"/>
        <v>0</v>
      </c>
    </row>
    <row r="57" spans="1:13" ht="24">
      <c r="A57" s="1">
        <f t="shared" si="0"/>
        <v>0</v>
      </c>
      <c r="B57" s="39">
        <v>46</v>
      </c>
      <c r="C57" s="40" t="s">
        <v>423</v>
      </c>
      <c r="D57" s="40" t="s">
        <v>19</v>
      </c>
      <c r="E57" s="40" t="s">
        <v>48</v>
      </c>
      <c r="F57" s="40">
        <v>600</v>
      </c>
      <c r="G57" s="33"/>
      <c r="H57" s="33"/>
      <c r="I57" s="33"/>
      <c r="J57" s="33"/>
      <c r="K57" s="57">
        <v>168</v>
      </c>
      <c r="M57" s="1">
        <f t="shared" si="1"/>
        <v>0</v>
      </c>
    </row>
    <row r="58" spans="1:13" ht="36">
      <c r="A58" s="1">
        <f t="shared" si="0"/>
        <v>0</v>
      </c>
      <c r="B58" s="39">
        <v>47</v>
      </c>
      <c r="C58" s="40" t="s">
        <v>422</v>
      </c>
      <c r="D58" s="40" t="s">
        <v>20</v>
      </c>
      <c r="E58" s="40" t="s">
        <v>48</v>
      </c>
      <c r="F58" s="40">
        <v>160</v>
      </c>
      <c r="G58" s="33"/>
      <c r="H58" s="33"/>
      <c r="I58" s="33"/>
      <c r="J58" s="33"/>
      <c r="K58" s="57">
        <v>60.592</v>
      </c>
      <c r="M58" s="1">
        <f t="shared" si="1"/>
        <v>0</v>
      </c>
    </row>
    <row r="59" spans="1:13" s="5" customFormat="1" ht="24">
      <c r="A59" s="5">
        <f t="shared" si="0"/>
      </c>
      <c r="B59" s="21" t="s">
        <v>21</v>
      </c>
      <c r="C59" s="22"/>
      <c r="D59" s="22" t="s">
        <v>22</v>
      </c>
      <c r="E59" s="18"/>
      <c r="F59" s="18"/>
      <c r="G59" s="20"/>
      <c r="H59" s="20"/>
      <c r="I59" s="20"/>
      <c r="J59" s="20"/>
      <c r="K59" s="16">
        <v>1387.5</v>
      </c>
      <c r="M59" s="5">
        <f t="shared" si="1"/>
        <v>0</v>
      </c>
    </row>
    <row r="60" spans="1:13" ht="60">
      <c r="A60" s="1">
        <f t="shared" si="0"/>
        <v>0</v>
      </c>
      <c r="B60" s="39">
        <v>48</v>
      </c>
      <c r="C60" s="40" t="s">
        <v>424</v>
      </c>
      <c r="D60" s="40" t="s">
        <v>23</v>
      </c>
      <c r="E60" s="40" t="s">
        <v>48</v>
      </c>
      <c r="F60" s="40">
        <v>800</v>
      </c>
      <c r="G60" s="33"/>
      <c r="H60" s="33"/>
      <c r="I60" s="33"/>
      <c r="J60" s="33"/>
      <c r="K60" s="57">
        <v>320</v>
      </c>
      <c r="M60" s="1">
        <f t="shared" si="1"/>
        <v>0</v>
      </c>
    </row>
    <row r="61" spans="1:13" ht="60">
      <c r="A61" s="1">
        <f t="shared" si="0"/>
        <v>0</v>
      </c>
      <c r="B61" s="39">
        <v>49</v>
      </c>
      <c r="C61" s="40" t="s">
        <v>425</v>
      </c>
      <c r="D61" s="40" t="s">
        <v>24</v>
      </c>
      <c r="E61" s="40" t="s">
        <v>48</v>
      </c>
      <c r="F61" s="40">
        <v>100</v>
      </c>
      <c r="G61" s="33"/>
      <c r="H61" s="33"/>
      <c r="I61" s="33"/>
      <c r="J61" s="33"/>
      <c r="K61" s="57">
        <v>22</v>
      </c>
      <c r="M61" s="1">
        <f t="shared" si="1"/>
        <v>0</v>
      </c>
    </row>
    <row r="62" spans="1:13" ht="60">
      <c r="A62" s="1">
        <f t="shared" si="0"/>
        <v>0</v>
      </c>
      <c r="B62" s="39">
        <v>50</v>
      </c>
      <c r="C62" s="40" t="s">
        <v>426</v>
      </c>
      <c r="D62" s="40" t="s">
        <v>25</v>
      </c>
      <c r="E62" s="40" t="s">
        <v>48</v>
      </c>
      <c r="F62" s="40">
        <v>100</v>
      </c>
      <c r="G62" s="33"/>
      <c r="H62" s="33"/>
      <c r="I62" s="33"/>
      <c r="J62" s="33"/>
      <c r="K62" s="57">
        <v>22</v>
      </c>
      <c r="M62" s="1">
        <f t="shared" si="1"/>
        <v>0</v>
      </c>
    </row>
    <row r="63" spans="1:13" ht="63" customHeight="1">
      <c r="A63" s="1">
        <f t="shared" si="0"/>
        <v>0</v>
      </c>
      <c r="B63" s="39">
        <v>51</v>
      </c>
      <c r="C63" s="40" t="s">
        <v>427</v>
      </c>
      <c r="D63" s="40" t="s">
        <v>26</v>
      </c>
      <c r="E63" s="40" t="s">
        <v>48</v>
      </c>
      <c r="F63" s="40">
        <v>100</v>
      </c>
      <c r="G63" s="33"/>
      <c r="H63" s="33"/>
      <c r="I63" s="33"/>
      <c r="J63" s="33"/>
      <c r="K63" s="57">
        <v>25</v>
      </c>
      <c r="M63" s="1">
        <f t="shared" si="1"/>
        <v>0</v>
      </c>
    </row>
    <row r="64" spans="1:13" ht="60">
      <c r="A64" s="1">
        <f t="shared" si="0"/>
        <v>0</v>
      </c>
      <c r="B64" s="39">
        <v>52</v>
      </c>
      <c r="C64" s="40" t="s">
        <v>428</v>
      </c>
      <c r="D64" s="40" t="s">
        <v>27</v>
      </c>
      <c r="E64" s="40" t="s">
        <v>48</v>
      </c>
      <c r="F64" s="40">
        <v>100</v>
      </c>
      <c r="G64" s="33"/>
      <c r="H64" s="33"/>
      <c r="I64" s="33"/>
      <c r="J64" s="33"/>
      <c r="K64" s="57">
        <v>25</v>
      </c>
      <c r="M64" s="1">
        <f t="shared" si="1"/>
        <v>0</v>
      </c>
    </row>
    <row r="65" spans="1:13" ht="84">
      <c r="A65" s="1">
        <f t="shared" si="0"/>
        <v>0</v>
      </c>
      <c r="B65" s="39">
        <v>53</v>
      </c>
      <c r="C65" s="40" t="s">
        <v>402</v>
      </c>
      <c r="D65" s="40" t="s">
        <v>28</v>
      </c>
      <c r="E65" s="40" t="s">
        <v>48</v>
      </c>
      <c r="F65" s="40">
        <v>60</v>
      </c>
      <c r="G65" s="33"/>
      <c r="H65" s="33"/>
      <c r="I65" s="33"/>
      <c r="J65" s="33"/>
      <c r="K65" s="57">
        <v>13.2</v>
      </c>
      <c r="M65" s="1">
        <f t="shared" si="1"/>
        <v>0</v>
      </c>
    </row>
    <row r="66" spans="1:13" ht="48">
      <c r="A66" s="1">
        <f t="shared" si="0"/>
        <v>0</v>
      </c>
      <c r="B66" s="39">
        <v>54</v>
      </c>
      <c r="C66" s="40" t="s">
        <v>429</v>
      </c>
      <c r="D66" s="40" t="s">
        <v>29</v>
      </c>
      <c r="E66" s="40" t="s">
        <v>48</v>
      </c>
      <c r="F66" s="40">
        <v>160</v>
      </c>
      <c r="G66" s="33"/>
      <c r="H66" s="33"/>
      <c r="I66" s="33"/>
      <c r="J66" s="33"/>
      <c r="K66" s="57">
        <v>148.8</v>
      </c>
      <c r="M66" s="1">
        <f t="shared" si="1"/>
        <v>0</v>
      </c>
    </row>
    <row r="67" spans="1:13" ht="60">
      <c r="A67" s="1">
        <f t="shared" si="0"/>
        <v>0</v>
      </c>
      <c r="B67" s="39">
        <v>55</v>
      </c>
      <c r="C67" s="40" t="s">
        <v>430</v>
      </c>
      <c r="D67" s="40" t="s">
        <v>30</v>
      </c>
      <c r="E67" s="40" t="s">
        <v>48</v>
      </c>
      <c r="F67" s="40">
        <v>600</v>
      </c>
      <c r="G67" s="33"/>
      <c r="H67" s="33"/>
      <c r="I67" s="33"/>
      <c r="J67" s="33"/>
      <c r="K67" s="57">
        <v>210</v>
      </c>
      <c r="M67" s="1">
        <f t="shared" si="1"/>
        <v>0</v>
      </c>
    </row>
    <row r="68" spans="1:13" ht="60">
      <c r="A68" s="1">
        <f t="shared" si="0"/>
        <v>0</v>
      </c>
      <c r="B68" s="39">
        <v>56</v>
      </c>
      <c r="C68" s="40" t="s">
        <v>431</v>
      </c>
      <c r="D68" s="40" t="s">
        <v>31</v>
      </c>
      <c r="E68" s="40" t="s">
        <v>48</v>
      </c>
      <c r="F68" s="40">
        <v>600</v>
      </c>
      <c r="G68" s="33"/>
      <c r="H68" s="33"/>
      <c r="I68" s="33"/>
      <c r="J68" s="33"/>
      <c r="K68" s="57">
        <v>264</v>
      </c>
      <c r="M68" s="1">
        <f t="shared" si="1"/>
        <v>0</v>
      </c>
    </row>
    <row r="69" spans="1:13" ht="60">
      <c r="A69" s="1">
        <f t="shared" si="0"/>
        <v>0</v>
      </c>
      <c r="B69" s="39">
        <v>57</v>
      </c>
      <c r="C69" s="40" t="s">
        <v>432</v>
      </c>
      <c r="D69" s="40" t="s">
        <v>32</v>
      </c>
      <c r="E69" s="40" t="s">
        <v>48</v>
      </c>
      <c r="F69" s="40">
        <v>100</v>
      </c>
      <c r="G69" s="33"/>
      <c r="H69" s="33"/>
      <c r="I69" s="33"/>
      <c r="J69" s="33"/>
      <c r="K69" s="57">
        <v>57.5</v>
      </c>
      <c r="M69" s="1">
        <f t="shared" si="1"/>
        <v>0</v>
      </c>
    </row>
    <row r="70" spans="1:13" ht="60">
      <c r="A70" s="1">
        <f t="shared" si="0"/>
        <v>0</v>
      </c>
      <c r="B70" s="39">
        <v>58</v>
      </c>
      <c r="C70" s="40" t="s">
        <v>433</v>
      </c>
      <c r="D70" s="40" t="s">
        <v>33</v>
      </c>
      <c r="E70" s="40" t="s">
        <v>48</v>
      </c>
      <c r="F70" s="40">
        <v>200</v>
      </c>
      <c r="G70" s="33"/>
      <c r="H70" s="33"/>
      <c r="I70" s="33"/>
      <c r="J70" s="33"/>
      <c r="K70" s="57">
        <v>115</v>
      </c>
      <c r="M70" s="1">
        <f t="shared" si="1"/>
        <v>0</v>
      </c>
    </row>
    <row r="71" spans="1:13" ht="48">
      <c r="A71" s="1">
        <f t="shared" si="0"/>
        <v>0</v>
      </c>
      <c r="B71" s="39">
        <v>59</v>
      </c>
      <c r="C71" s="40" t="s">
        <v>434</v>
      </c>
      <c r="D71" s="40" t="s">
        <v>34</v>
      </c>
      <c r="E71" s="40" t="s">
        <v>48</v>
      </c>
      <c r="F71" s="40">
        <v>600</v>
      </c>
      <c r="G71" s="33"/>
      <c r="H71" s="33"/>
      <c r="I71" s="33"/>
      <c r="J71" s="33"/>
      <c r="K71" s="57">
        <v>165</v>
      </c>
      <c r="M71" s="1">
        <f t="shared" si="1"/>
        <v>0</v>
      </c>
    </row>
    <row r="72" spans="1:13" s="5" customFormat="1" ht="24">
      <c r="A72" s="5">
        <f t="shared" si="0"/>
      </c>
      <c r="B72" s="21" t="s">
        <v>35</v>
      </c>
      <c r="C72" s="22"/>
      <c r="D72" s="22" t="s">
        <v>36</v>
      </c>
      <c r="E72" s="18"/>
      <c r="F72" s="18"/>
      <c r="G72" s="20"/>
      <c r="H72" s="20"/>
      <c r="I72" s="20"/>
      <c r="J72" s="20"/>
      <c r="K72" s="16">
        <v>2887.12</v>
      </c>
      <c r="M72" s="5">
        <f t="shared" si="1"/>
        <v>0</v>
      </c>
    </row>
    <row r="73" spans="1:13" ht="60">
      <c r="A73" s="1">
        <f t="shared" si="0"/>
        <v>0</v>
      </c>
      <c r="B73" s="41">
        <v>60</v>
      </c>
      <c r="C73" s="42" t="s">
        <v>435</v>
      </c>
      <c r="D73" s="40" t="s">
        <v>550</v>
      </c>
      <c r="E73" s="40" t="s">
        <v>48</v>
      </c>
      <c r="F73" s="40">
        <v>800</v>
      </c>
      <c r="G73" s="33"/>
      <c r="H73" s="33"/>
      <c r="I73" s="33"/>
      <c r="J73" s="33"/>
      <c r="K73" s="57">
        <v>1087.12</v>
      </c>
      <c r="M73" s="1">
        <f t="shared" si="1"/>
        <v>0</v>
      </c>
    </row>
    <row r="74" spans="1:13" ht="36">
      <c r="A74" s="1">
        <f t="shared" si="0"/>
        <v>0</v>
      </c>
      <c r="B74" s="41">
        <v>61</v>
      </c>
      <c r="C74" s="42" t="s">
        <v>436</v>
      </c>
      <c r="D74" s="40" t="s">
        <v>551</v>
      </c>
      <c r="E74" s="40" t="s">
        <v>48</v>
      </c>
      <c r="F74" s="40">
        <v>300</v>
      </c>
      <c r="G74" s="33"/>
      <c r="H74" s="33"/>
      <c r="I74" s="33"/>
      <c r="J74" s="33"/>
      <c r="K74" s="57">
        <v>450</v>
      </c>
      <c r="M74" s="1">
        <f t="shared" si="1"/>
        <v>0</v>
      </c>
    </row>
    <row r="75" spans="1:13" ht="84">
      <c r="A75" s="1">
        <f aca="true" t="shared" si="2" ref="A75:A138">IF(F75&lt;&gt;"",$D$4,"")</f>
        <v>0</v>
      </c>
      <c r="B75" s="41">
        <v>62</v>
      </c>
      <c r="C75" s="42" t="s">
        <v>437</v>
      </c>
      <c r="D75" s="40" t="s">
        <v>552</v>
      </c>
      <c r="E75" s="40" t="s">
        <v>48</v>
      </c>
      <c r="F75" s="40">
        <v>100</v>
      </c>
      <c r="G75" s="33"/>
      <c r="H75" s="33"/>
      <c r="I75" s="33"/>
      <c r="J75" s="33"/>
      <c r="K75" s="57">
        <v>90</v>
      </c>
      <c r="M75" s="1">
        <f aca="true" t="shared" si="3" ref="M75:M138">IF(H75&lt;&gt;"",1,0)</f>
        <v>0</v>
      </c>
    </row>
    <row r="76" spans="1:13" ht="48">
      <c r="A76" s="1">
        <f t="shared" si="2"/>
        <v>0</v>
      </c>
      <c r="B76" s="41">
        <v>63</v>
      </c>
      <c r="C76" s="42" t="s">
        <v>438</v>
      </c>
      <c r="D76" s="40" t="s">
        <v>37</v>
      </c>
      <c r="E76" s="40" t="s">
        <v>48</v>
      </c>
      <c r="F76" s="40">
        <v>800</v>
      </c>
      <c r="G76" s="33"/>
      <c r="H76" s="33"/>
      <c r="I76" s="33"/>
      <c r="J76" s="33"/>
      <c r="K76" s="57">
        <v>900</v>
      </c>
      <c r="M76" s="1">
        <f t="shared" si="3"/>
        <v>0</v>
      </c>
    </row>
    <row r="77" spans="1:13" ht="84">
      <c r="A77" s="1">
        <f t="shared" si="2"/>
        <v>0</v>
      </c>
      <c r="B77" s="41">
        <v>64</v>
      </c>
      <c r="C77" s="42" t="s">
        <v>439</v>
      </c>
      <c r="D77" s="40" t="s">
        <v>553</v>
      </c>
      <c r="E77" s="40" t="s">
        <v>190</v>
      </c>
      <c r="F77" s="40">
        <v>200</v>
      </c>
      <c r="G77" s="33"/>
      <c r="H77" s="33"/>
      <c r="I77" s="33"/>
      <c r="J77" s="33"/>
      <c r="K77" s="57">
        <v>180</v>
      </c>
      <c r="M77" s="1">
        <f t="shared" si="3"/>
        <v>0</v>
      </c>
    </row>
    <row r="78" spans="1:13" ht="72">
      <c r="A78" s="1">
        <f t="shared" si="2"/>
        <v>0</v>
      </c>
      <c r="B78" s="41">
        <v>65</v>
      </c>
      <c r="C78" s="42" t="s">
        <v>440</v>
      </c>
      <c r="D78" s="40" t="s">
        <v>554</v>
      </c>
      <c r="E78" s="40" t="s">
        <v>190</v>
      </c>
      <c r="F78" s="40">
        <v>200</v>
      </c>
      <c r="G78" s="33"/>
      <c r="H78" s="33"/>
      <c r="I78" s="33"/>
      <c r="J78" s="33"/>
      <c r="K78" s="57">
        <v>180</v>
      </c>
      <c r="M78" s="1">
        <f t="shared" si="3"/>
        <v>0</v>
      </c>
    </row>
    <row r="79" spans="1:13" s="5" customFormat="1" ht="15" customHeight="1">
      <c r="A79" s="5">
        <f t="shared" si="2"/>
      </c>
      <c r="B79" s="23" t="s">
        <v>304</v>
      </c>
      <c r="C79" s="24"/>
      <c r="D79" s="25" t="s">
        <v>305</v>
      </c>
      <c r="E79" s="25"/>
      <c r="F79" s="25"/>
      <c r="G79" s="26"/>
      <c r="H79" s="26"/>
      <c r="I79" s="26"/>
      <c r="J79" s="26"/>
      <c r="K79" s="27">
        <v>10058.913</v>
      </c>
      <c r="M79" s="5">
        <f t="shared" si="3"/>
        <v>0</v>
      </c>
    </row>
    <row r="80" spans="1:13" s="5" customFormat="1" ht="15" customHeight="1">
      <c r="A80" s="5">
        <f t="shared" si="2"/>
      </c>
      <c r="B80" s="23"/>
      <c r="C80" s="24"/>
      <c r="D80" s="25"/>
      <c r="E80" s="25"/>
      <c r="F80" s="25"/>
      <c r="G80" s="28"/>
      <c r="H80" s="28"/>
      <c r="I80" s="28"/>
      <c r="J80" s="28"/>
      <c r="K80" s="29"/>
      <c r="M80" s="5">
        <f t="shared" si="3"/>
        <v>0</v>
      </c>
    </row>
    <row r="81" spans="1:13" ht="48">
      <c r="A81" s="1">
        <f t="shared" si="2"/>
        <v>0</v>
      </c>
      <c r="B81" s="41">
        <v>66</v>
      </c>
      <c r="C81" s="42" t="s">
        <v>195</v>
      </c>
      <c r="D81" s="40" t="s">
        <v>306</v>
      </c>
      <c r="E81" s="43" t="s">
        <v>48</v>
      </c>
      <c r="F81" s="43">
        <v>1000</v>
      </c>
      <c r="G81" s="34"/>
      <c r="H81" s="34"/>
      <c r="I81" s="34"/>
      <c r="J81" s="34"/>
      <c r="K81" s="57">
        <v>33.8</v>
      </c>
      <c r="M81" s="1">
        <f t="shared" si="3"/>
        <v>0</v>
      </c>
    </row>
    <row r="82" spans="1:13" ht="36">
      <c r="A82" s="1">
        <f t="shared" si="2"/>
        <v>0</v>
      </c>
      <c r="B82" s="41">
        <v>67</v>
      </c>
      <c r="C82" s="42" t="s">
        <v>196</v>
      </c>
      <c r="D82" s="40" t="s">
        <v>307</v>
      </c>
      <c r="E82" s="43" t="s">
        <v>48</v>
      </c>
      <c r="F82" s="43">
        <v>1000</v>
      </c>
      <c r="G82" s="34"/>
      <c r="H82" s="34"/>
      <c r="I82" s="34"/>
      <c r="J82" s="34"/>
      <c r="K82" s="57">
        <v>23.5</v>
      </c>
      <c r="M82" s="1">
        <f t="shared" si="3"/>
        <v>0</v>
      </c>
    </row>
    <row r="83" spans="1:13" ht="60">
      <c r="A83" s="1">
        <f t="shared" si="2"/>
        <v>0</v>
      </c>
      <c r="B83" s="41">
        <v>68</v>
      </c>
      <c r="C83" s="42" t="s">
        <v>197</v>
      </c>
      <c r="D83" s="40" t="s">
        <v>198</v>
      </c>
      <c r="E83" s="43" t="s">
        <v>48</v>
      </c>
      <c r="F83" s="43">
        <v>1000</v>
      </c>
      <c r="G83" s="34"/>
      <c r="H83" s="34"/>
      <c r="I83" s="34"/>
      <c r="J83" s="34"/>
      <c r="K83" s="57">
        <v>36</v>
      </c>
      <c r="M83" s="1">
        <f t="shared" si="3"/>
        <v>0</v>
      </c>
    </row>
    <row r="84" spans="1:13" ht="36">
      <c r="A84" s="1">
        <f t="shared" si="2"/>
        <v>0</v>
      </c>
      <c r="B84" s="41">
        <v>69</v>
      </c>
      <c r="C84" s="42" t="s">
        <v>199</v>
      </c>
      <c r="D84" s="40" t="s">
        <v>308</v>
      </c>
      <c r="E84" s="43" t="s">
        <v>48</v>
      </c>
      <c r="F84" s="43">
        <v>30</v>
      </c>
      <c r="G84" s="34"/>
      <c r="H84" s="34"/>
      <c r="I84" s="34"/>
      <c r="J84" s="34"/>
      <c r="K84" s="57">
        <v>150</v>
      </c>
      <c r="M84" s="1">
        <f t="shared" si="3"/>
        <v>0</v>
      </c>
    </row>
    <row r="85" spans="1:13" ht="24">
      <c r="A85" s="1">
        <f t="shared" si="2"/>
        <v>0</v>
      </c>
      <c r="B85" s="41">
        <v>70</v>
      </c>
      <c r="C85" s="42" t="s">
        <v>200</v>
      </c>
      <c r="D85" s="40" t="s">
        <v>309</v>
      </c>
      <c r="E85" s="43" t="s">
        <v>48</v>
      </c>
      <c r="F85" s="43">
        <v>10</v>
      </c>
      <c r="G85" s="34"/>
      <c r="H85" s="34"/>
      <c r="I85" s="34"/>
      <c r="J85" s="34"/>
      <c r="K85" s="57">
        <v>160</v>
      </c>
      <c r="M85" s="1">
        <f t="shared" si="3"/>
        <v>0</v>
      </c>
    </row>
    <row r="86" spans="1:13" ht="24">
      <c r="A86" s="1">
        <f t="shared" si="2"/>
        <v>0</v>
      </c>
      <c r="B86" s="41">
        <v>71</v>
      </c>
      <c r="C86" s="42" t="s">
        <v>203</v>
      </c>
      <c r="D86" s="40" t="s">
        <v>310</v>
      </c>
      <c r="E86" s="43" t="s">
        <v>48</v>
      </c>
      <c r="F86" s="43">
        <v>200</v>
      </c>
      <c r="G86" s="34"/>
      <c r="H86" s="34"/>
      <c r="I86" s="34"/>
      <c r="J86" s="34"/>
      <c r="K86" s="57">
        <v>58.34</v>
      </c>
      <c r="M86" s="1">
        <f t="shared" si="3"/>
        <v>0</v>
      </c>
    </row>
    <row r="87" spans="1:13" ht="36">
      <c r="A87" s="1">
        <f t="shared" si="2"/>
        <v>0</v>
      </c>
      <c r="B87" s="41">
        <v>72</v>
      </c>
      <c r="C87" s="42" t="s">
        <v>204</v>
      </c>
      <c r="D87" s="40" t="s">
        <v>311</v>
      </c>
      <c r="E87" s="43" t="s">
        <v>48</v>
      </c>
      <c r="F87" s="43">
        <v>200</v>
      </c>
      <c r="G87" s="34"/>
      <c r="H87" s="34"/>
      <c r="I87" s="34"/>
      <c r="J87" s="34"/>
      <c r="K87" s="57">
        <v>20</v>
      </c>
      <c r="M87" s="1">
        <f t="shared" si="3"/>
        <v>0</v>
      </c>
    </row>
    <row r="88" spans="1:13" ht="24">
      <c r="A88" s="1">
        <f t="shared" si="2"/>
        <v>0</v>
      </c>
      <c r="B88" s="41">
        <v>73</v>
      </c>
      <c r="C88" s="42" t="s">
        <v>205</v>
      </c>
      <c r="D88" s="40" t="s">
        <v>312</v>
      </c>
      <c r="E88" s="43" t="s">
        <v>48</v>
      </c>
      <c r="F88" s="43">
        <v>200</v>
      </c>
      <c r="G88" s="34"/>
      <c r="H88" s="34"/>
      <c r="I88" s="34"/>
      <c r="J88" s="34"/>
      <c r="K88" s="57">
        <v>194</v>
      </c>
      <c r="M88" s="1">
        <f t="shared" si="3"/>
        <v>0</v>
      </c>
    </row>
    <row r="89" spans="1:13" ht="48">
      <c r="A89" s="1">
        <f t="shared" si="2"/>
        <v>0</v>
      </c>
      <c r="B89" s="41">
        <v>74</v>
      </c>
      <c r="C89" s="42" t="s">
        <v>206</v>
      </c>
      <c r="D89" s="40" t="s">
        <v>313</v>
      </c>
      <c r="E89" s="43" t="s">
        <v>190</v>
      </c>
      <c r="F89" s="43">
        <v>300</v>
      </c>
      <c r="G89" s="34"/>
      <c r="H89" s="34"/>
      <c r="I89" s="34"/>
      <c r="J89" s="34"/>
      <c r="K89" s="57">
        <v>330</v>
      </c>
      <c r="M89" s="1">
        <f t="shared" si="3"/>
        <v>0</v>
      </c>
    </row>
    <row r="90" spans="1:13" ht="48">
      <c r="A90" s="1">
        <f t="shared" si="2"/>
        <v>0</v>
      </c>
      <c r="B90" s="41">
        <v>75</v>
      </c>
      <c r="C90" s="42" t="s">
        <v>207</v>
      </c>
      <c r="D90" s="40" t="s">
        <v>314</v>
      </c>
      <c r="E90" s="43" t="s">
        <v>48</v>
      </c>
      <c r="F90" s="43">
        <v>100</v>
      </c>
      <c r="G90" s="34"/>
      <c r="H90" s="34"/>
      <c r="I90" s="34"/>
      <c r="J90" s="34"/>
      <c r="K90" s="57">
        <v>100</v>
      </c>
      <c r="M90" s="1">
        <f t="shared" si="3"/>
        <v>0</v>
      </c>
    </row>
    <row r="91" spans="1:13" ht="48">
      <c r="A91" s="1">
        <f t="shared" si="2"/>
        <v>0</v>
      </c>
      <c r="B91" s="41">
        <v>76</v>
      </c>
      <c r="C91" s="42" t="s">
        <v>208</v>
      </c>
      <c r="D91" s="44" t="s">
        <v>315</v>
      </c>
      <c r="E91" s="43" t="s">
        <v>48</v>
      </c>
      <c r="F91" s="43">
        <v>200</v>
      </c>
      <c r="G91" s="34"/>
      <c r="H91" s="34"/>
      <c r="I91" s="34"/>
      <c r="J91" s="34"/>
      <c r="K91" s="57">
        <v>220</v>
      </c>
      <c r="M91" s="1">
        <f t="shared" si="3"/>
        <v>0</v>
      </c>
    </row>
    <row r="92" spans="1:13" ht="24">
      <c r="A92" s="1">
        <f t="shared" si="2"/>
        <v>0</v>
      </c>
      <c r="B92" s="41">
        <v>77</v>
      </c>
      <c r="C92" s="42" t="s">
        <v>209</v>
      </c>
      <c r="D92" s="40" t="s">
        <v>316</v>
      </c>
      <c r="E92" s="43" t="s">
        <v>48</v>
      </c>
      <c r="F92" s="43">
        <v>200</v>
      </c>
      <c r="G92" s="34"/>
      <c r="H92" s="34"/>
      <c r="I92" s="34"/>
      <c r="J92" s="34"/>
      <c r="K92" s="57">
        <v>194.62</v>
      </c>
      <c r="M92" s="1">
        <f t="shared" si="3"/>
        <v>0</v>
      </c>
    </row>
    <row r="93" spans="1:13" ht="24">
      <c r="A93" s="1">
        <f t="shared" si="2"/>
        <v>0</v>
      </c>
      <c r="B93" s="41">
        <v>78</v>
      </c>
      <c r="C93" s="42" t="s">
        <v>209</v>
      </c>
      <c r="D93" s="40" t="s">
        <v>317</v>
      </c>
      <c r="E93" s="43" t="s">
        <v>48</v>
      </c>
      <c r="F93" s="43">
        <v>60</v>
      </c>
      <c r="G93" s="34"/>
      <c r="H93" s="34"/>
      <c r="I93" s="34"/>
      <c r="J93" s="34"/>
      <c r="K93" s="57">
        <v>40.5</v>
      </c>
      <c r="M93" s="1">
        <f t="shared" si="3"/>
        <v>0</v>
      </c>
    </row>
    <row r="94" spans="1:13" ht="24">
      <c r="A94" s="1">
        <f t="shared" si="2"/>
        <v>0</v>
      </c>
      <c r="B94" s="41">
        <v>79</v>
      </c>
      <c r="C94" s="42" t="s">
        <v>577</v>
      </c>
      <c r="D94" s="40" t="s">
        <v>318</v>
      </c>
      <c r="E94" s="43" t="s">
        <v>48</v>
      </c>
      <c r="F94" s="43">
        <v>120</v>
      </c>
      <c r="G94" s="34"/>
      <c r="H94" s="34"/>
      <c r="I94" s="34"/>
      <c r="J94" s="34"/>
      <c r="K94" s="57">
        <v>21.6</v>
      </c>
      <c r="M94" s="1">
        <f t="shared" si="3"/>
        <v>0</v>
      </c>
    </row>
    <row r="95" spans="1:13" ht="36">
      <c r="A95" s="1">
        <f t="shared" si="2"/>
        <v>0</v>
      </c>
      <c r="B95" s="41">
        <v>80</v>
      </c>
      <c r="C95" s="42" t="s">
        <v>210</v>
      </c>
      <c r="D95" s="40" t="s">
        <v>319</v>
      </c>
      <c r="E95" s="43" t="s">
        <v>48</v>
      </c>
      <c r="F95" s="43">
        <v>160</v>
      </c>
      <c r="G95" s="34"/>
      <c r="H95" s="34"/>
      <c r="I95" s="34"/>
      <c r="J95" s="34"/>
      <c r="K95" s="57">
        <v>107.2</v>
      </c>
      <c r="M95" s="1">
        <f t="shared" si="3"/>
        <v>0</v>
      </c>
    </row>
    <row r="96" spans="1:13" ht="36">
      <c r="A96" s="1">
        <f t="shared" si="2"/>
        <v>0</v>
      </c>
      <c r="B96" s="41">
        <v>81</v>
      </c>
      <c r="C96" s="42" t="s">
        <v>211</v>
      </c>
      <c r="D96" s="40" t="s">
        <v>320</v>
      </c>
      <c r="E96" s="43" t="s">
        <v>48</v>
      </c>
      <c r="F96" s="43">
        <v>160</v>
      </c>
      <c r="G96" s="34"/>
      <c r="H96" s="34"/>
      <c r="I96" s="34"/>
      <c r="J96" s="34"/>
      <c r="K96" s="57">
        <v>107.2</v>
      </c>
      <c r="M96" s="1">
        <f t="shared" si="3"/>
        <v>0</v>
      </c>
    </row>
    <row r="97" spans="1:13" ht="48">
      <c r="A97" s="1">
        <f t="shared" si="2"/>
        <v>0</v>
      </c>
      <c r="B97" s="45">
        <v>82</v>
      </c>
      <c r="C97" s="42" t="s">
        <v>212</v>
      </c>
      <c r="D97" s="40" t="s">
        <v>555</v>
      </c>
      <c r="E97" s="43" t="s">
        <v>48</v>
      </c>
      <c r="F97" s="43">
        <v>160</v>
      </c>
      <c r="G97" s="34"/>
      <c r="H97" s="34"/>
      <c r="I97" s="34"/>
      <c r="J97" s="34"/>
      <c r="K97" s="57">
        <v>108</v>
      </c>
      <c r="M97" s="1">
        <f t="shared" si="3"/>
        <v>0</v>
      </c>
    </row>
    <row r="98" spans="1:13" ht="36">
      <c r="A98" s="1">
        <f t="shared" si="2"/>
        <v>0</v>
      </c>
      <c r="B98" s="45">
        <v>83</v>
      </c>
      <c r="C98" s="42" t="s">
        <v>213</v>
      </c>
      <c r="D98" s="40" t="s">
        <v>321</v>
      </c>
      <c r="E98" s="43" t="s">
        <v>48</v>
      </c>
      <c r="F98" s="43">
        <v>160</v>
      </c>
      <c r="G98" s="34"/>
      <c r="H98" s="34"/>
      <c r="I98" s="34"/>
      <c r="J98" s="34"/>
      <c r="K98" s="57">
        <v>108</v>
      </c>
      <c r="M98" s="1">
        <f t="shared" si="3"/>
        <v>0</v>
      </c>
    </row>
    <row r="99" spans="1:13" ht="72">
      <c r="A99" s="1">
        <f t="shared" si="2"/>
        <v>0</v>
      </c>
      <c r="B99" s="45">
        <v>84</v>
      </c>
      <c r="C99" s="42" t="s">
        <v>214</v>
      </c>
      <c r="D99" s="40" t="s">
        <v>322</v>
      </c>
      <c r="E99" s="43" t="s">
        <v>48</v>
      </c>
      <c r="F99" s="43">
        <v>200</v>
      </c>
      <c r="G99" s="34"/>
      <c r="H99" s="34"/>
      <c r="I99" s="34"/>
      <c r="J99" s="34"/>
      <c r="K99" s="57">
        <v>18.9</v>
      </c>
      <c r="M99" s="1">
        <f t="shared" si="3"/>
        <v>0</v>
      </c>
    </row>
    <row r="100" spans="1:13" ht="24" customHeight="1">
      <c r="A100" s="1">
        <f t="shared" si="2"/>
        <v>0</v>
      </c>
      <c r="B100" s="45">
        <v>85</v>
      </c>
      <c r="C100" s="42" t="s">
        <v>215</v>
      </c>
      <c r="D100" s="40" t="s">
        <v>323</v>
      </c>
      <c r="E100" s="43" t="s">
        <v>48</v>
      </c>
      <c r="F100" s="43">
        <v>3000</v>
      </c>
      <c r="G100" s="34"/>
      <c r="H100" s="34"/>
      <c r="I100" s="34"/>
      <c r="J100" s="34"/>
      <c r="K100" s="57">
        <v>240</v>
      </c>
      <c r="M100" s="1">
        <f t="shared" si="3"/>
        <v>0</v>
      </c>
    </row>
    <row r="101" spans="1:13" ht="36">
      <c r="A101" s="1">
        <f t="shared" si="2"/>
        <v>0</v>
      </c>
      <c r="B101" s="45">
        <v>86</v>
      </c>
      <c r="C101" s="42" t="s">
        <v>216</v>
      </c>
      <c r="D101" s="40" t="s">
        <v>324</v>
      </c>
      <c r="E101" s="43" t="s">
        <v>190</v>
      </c>
      <c r="F101" s="43">
        <v>140</v>
      </c>
      <c r="G101" s="34"/>
      <c r="H101" s="34"/>
      <c r="I101" s="34"/>
      <c r="J101" s="34"/>
      <c r="K101" s="57">
        <v>11.2</v>
      </c>
      <c r="M101" s="1">
        <f t="shared" si="3"/>
        <v>0</v>
      </c>
    </row>
    <row r="102" spans="1:13" ht="36">
      <c r="A102" s="1">
        <f t="shared" si="2"/>
        <v>0</v>
      </c>
      <c r="B102" s="45">
        <v>87</v>
      </c>
      <c r="C102" s="42" t="s">
        <v>325</v>
      </c>
      <c r="D102" s="40" t="s">
        <v>325</v>
      </c>
      <c r="E102" s="43" t="s">
        <v>190</v>
      </c>
      <c r="F102" s="43">
        <v>160</v>
      </c>
      <c r="G102" s="34"/>
      <c r="H102" s="34"/>
      <c r="I102" s="34"/>
      <c r="J102" s="34"/>
      <c r="K102" s="57">
        <v>13.328</v>
      </c>
      <c r="M102" s="1">
        <f t="shared" si="3"/>
        <v>0</v>
      </c>
    </row>
    <row r="103" spans="1:13" ht="24">
      <c r="A103" s="1">
        <f t="shared" si="2"/>
        <v>0</v>
      </c>
      <c r="B103" s="45">
        <v>88</v>
      </c>
      <c r="C103" s="42" t="s">
        <v>217</v>
      </c>
      <c r="D103" s="40" t="s">
        <v>326</v>
      </c>
      <c r="E103" s="43" t="s">
        <v>190</v>
      </c>
      <c r="F103" s="43">
        <v>10</v>
      </c>
      <c r="G103" s="34"/>
      <c r="H103" s="34"/>
      <c r="I103" s="34"/>
      <c r="J103" s="34"/>
      <c r="K103" s="57">
        <v>50</v>
      </c>
      <c r="M103" s="1">
        <f t="shared" si="3"/>
        <v>0</v>
      </c>
    </row>
    <row r="104" spans="1:13" ht="12">
      <c r="A104" s="1">
        <f t="shared" si="2"/>
        <v>0</v>
      </c>
      <c r="B104" s="45">
        <v>89</v>
      </c>
      <c r="C104" s="42" t="s">
        <v>218</v>
      </c>
      <c r="D104" s="40" t="s">
        <v>327</v>
      </c>
      <c r="E104" s="43" t="s">
        <v>190</v>
      </c>
      <c r="F104" s="43">
        <v>200</v>
      </c>
      <c r="G104" s="34"/>
      <c r="H104" s="34"/>
      <c r="I104" s="34"/>
      <c r="J104" s="34"/>
      <c r="K104" s="57">
        <v>200</v>
      </c>
      <c r="M104" s="1">
        <f t="shared" si="3"/>
        <v>0</v>
      </c>
    </row>
    <row r="105" spans="1:13" ht="36">
      <c r="A105" s="1">
        <f t="shared" si="2"/>
        <v>0</v>
      </c>
      <c r="B105" s="45">
        <v>90</v>
      </c>
      <c r="C105" s="42" t="s">
        <v>219</v>
      </c>
      <c r="D105" s="40" t="s">
        <v>328</v>
      </c>
      <c r="E105" s="43" t="s">
        <v>190</v>
      </c>
      <c r="F105" s="43">
        <v>400</v>
      </c>
      <c r="G105" s="34"/>
      <c r="H105" s="34"/>
      <c r="I105" s="34"/>
      <c r="J105" s="34"/>
      <c r="K105" s="57">
        <v>400</v>
      </c>
      <c r="M105" s="1">
        <f t="shared" si="3"/>
        <v>0</v>
      </c>
    </row>
    <row r="106" spans="1:13" ht="12">
      <c r="A106" s="1">
        <f t="shared" si="2"/>
        <v>0</v>
      </c>
      <c r="B106" s="45">
        <v>91</v>
      </c>
      <c r="C106" s="42" t="s">
        <v>220</v>
      </c>
      <c r="D106" s="40" t="s">
        <v>329</v>
      </c>
      <c r="E106" s="40" t="s">
        <v>330</v>
      </c>
      <c r="F106" s="43">
        <v>2400</v>
      </c>
      <c r="G106" s="34"/>
      <c r="H106" s="34"/>
      <c r="I106" s="34"/>
      <c r="J106" s="34"/>
      <c r="K106" s="57">
        <v>900</v>
      </c>
      <c r="M106" s="1">
        <f t="shared" si="3"/>
        <v>0</v>
      </c>
    </row>
    <row r="107" spans="1:13" ht="12">
      <c r="A107" s="1">
        <f t="shared" si="2"/>
        <v>0</v>
      </c>
      <c r="B107" s="45">
        <v>92</v>
      </c>
      <c r="C107" s="42" t="s">
        <v>220</v>
      </c>
      <c r="D107" s="40" t="s">
        <v>331</v>
      </c>
      <c r="E107" s="40" t="s">
        <v>330</v>
      </c>
      <c r="F107" s="43">
        <v>2400</v>
      </c>
      <c r="G107" s="34"/>
      <c r="H107" s="34"/>
      <c r="I107" s="34"/>
      <c r="J107" s="34"/>
      <c r="K107" s="57">
        <v>900</v>
      </c>
      <c r="M107" s="1">
        <f t="shared" si="3"/>
        <v>0</v>
      </c>
    </row>
    <row r="108" spans="1:13" ht="12">
      <c r="A108" s="1">
        <f t="shared" si="2"/>
        <v>0</v>
      </c>
      <c r="B108" s="45">
        <v>93</v>
      </c>
      <c r="C108" s="42" t="s">
        <v>220</v>
      </c>
      <c r="D108" s="40" t="s">
        <v>332</v>
      </c>
      <c r="E108" s="40" t="s">
        <v>330</v>
      </c>
      <c r="F108" s="43">
        <v>2400</v>
      </c>
      <c r="G108" s="34"/>
      <c r="H108" s="34"/>
      <c r="I108" s="34"/>
      <c r="J108" s="34"/>
      <c r="K108" s="57">
        <v>900</v>
      </c>
      <c r="M108" s="1">
        <f t="shared" si="3"/>
        <v>0</v>
      </c>
    </row>
    <row r="109" spans="1:13" ht="12">
      <c r="A109" s="1">
        <f t="shared" si="2"/>
        <v>0</v>
      </c>
      <c r="B109" s="45">
        <v>94</v>
      </c>
      <c r="C109" s="42" t="s">
        <v>221</v>
      </c>
      <c r="D109" s="40" t="s">
        <v>333</v>
      </c>
      <c r="E109" s="40" t="s">
        <v>330</v>
      </c>
      <c r="F109" s="43">
        <v>200</v>
      </c>
      <c r="G109" s="34"/>
      <c r="H109" s="34"/>
      <c r="I109" s="34"/>
      <c r="J109" s="34"/>
      <c r="K109" s="57">
        <v>240</v>
      </c>
      <c r="M109" s="1">
        <f t="shared" si="3"/>
        <v>0</v>
      </c>
    </row>
    <row r="110" spans="1:13" ht="12">
      <c r="A110" s="1">
        <f t="shared" si="2"/>
        <v>0</v>
      </c>
      <c r="B110" s="45">
        <v>95</v>
      </c>
      <c r="C110" s="42" t="s">
        <v>221</v>
      </c>
      <c r="D110" s="40" t="s">
        <v>334</v>
      </c>
      <c r="E110" s="40" t="s">
        <v>330</v>
      </c>
      <c r="F110" s="43">
        <v>200</v>
      </c>
      <c r="G110" s="34"/>
      <c r="H110" s="34"/>
      <c r="I110" s="34"/>
      <c r="J110" s="34"/>
      <c r="K110" s="57">
        <v>240</v>
      </c>
      <c r="M110" s="1">
        <f t="shared" si="3"/>
        <v>0</v>
      </c>
    </row>
    <row r="111" spans="1:13" ht="24">
      <c r="A111" s="1">
        <f t="shared" si="2"/>
        <v>0</v>
      </c>
      <c r="B111" s="45">
        <v>96</v>
      </c>
      <c r="C111" s="42" t="s">
        <v>222</v>
      </c>
      <c r="D111" s="40" t="s">
        <v>335</v>
      </c>
      <c r="E111" s="40" t="s">
        <v>330</v>
      </c>
      <c r="F111" s="43">
        <v>400</v>
      </c>
      <c r="G111" s="34"/>
      <c r="H111" s="34"/>
      <c r="I111" s="34"/>
      <c r="J111" s="34"/>
      <c r="K111" s="57">
        <v>480</v>
      </c>
      <c r="M111" s="1">
        <f t="shared" si="3"/>
        <v>0</v>
      </c>
    </row>
    <row r="112" spans="1:13" ht="24">
      <c r="A112" s="1">
        <f t="shared" si="2"/>
        <v>0</v>
      </c>
      <c r="B112" s="45">
        <v>97</v>
      </c>
      <c r="C112" s="42" t="s">
        <v>223</v>
      </c>
      <c r="D112" s="40" t="s">
        <v>336</v>
      </c>
      <c r="E112" s="40" t="s">
        <v>48</v>
      </c>
      <c r="F112" s="43">
        <v>400</v>
      </c>
      <c r="G112" s="34"/>
      <c r="H112" s="34"/>
      <c r="I112" s="34"/>
      <c r="J112" s="34"/>
      <c r="K112" s="57">
        <v>220</v>
      </c>
      <c r="M112" s="1">
        <f t="shared" si="3"/>
        <v>0</v>
      </c>
    </row>
    <row r="113" spans="1:13" ht="24">
      <c r="A113" s="1">
        <f t="shared" si="2"/>
        <v>0</v>
      </c>
      <c r="B113" s="45">
        <v>98</v>
      </c>
      <c r="C113" s="42" t="s">
        <v>224</v>
      </c>
      <c r="D113" s="40" t="s">
        <v>337</v>
      </c>
      <c r="E113" s="43" t="s">
        <v>338</v>
      </c>
      <c r="F113" s="43">
        <v>30</v>
      </c>
      <c r="G113" s="34"/>
      <c r="H113" s="34"/>
      <c r="I113" s="34"/>
      <c r="J113" s="34"/>
      <c r="K113" s="57">
        <v>37.5</v>
      </c>
      <c r="M113" s="1">
        <f t="shared" si="3"/>
        <v>0</v>
      </c>
    </row>
    <row r="114" spans="1:13" ht="24">
      <c r="A114" s="1">
        <f t="shared" si="2"/>
        <v>0</v>
      </c>
      <c r="B114" s="45">
        <v>99</v>
      </c>
      <c r="C114" s="42" t="s">
        <v>225</v>
      </c>
      <c r="D114" s="40" t="s">
        <v>339</v>
      </c>
      <c r="E114" s="43" t="s">
        <v>338</v>
      </c>
      <c r="F114" s="43">
        <v>20</v>
      </c>
      <c r="G114" s="34"/>
      <c r="H114" s="34"/>
      <c r="I114" s="34"/>
      <c r="J114" s="34"/>
      <c r="K114" s="57">
        <v>25</v>
      </c>
      <c r="M114" s="1">
        <f t="shared" si="3"/>
        <v>0</v>
      </c>
    </row>
    <row r="115" spans="1:13" ht="24">
      <c r="A115" s="1">
        <f t="shared" si="2"/>
        <v>0</v>
      </c>
      <c r="B115" s="45">
        <v>100</v>
      </c>
      <c r="C115" s="42" t="s">
        <v>340</v>
      </c>
      <c r="D115" s="40" t="s">
        <v>340</v>
      </c>
      <c r="E115" s="43" t="s">
        <v>341</v>
      </c>
      <c r="F115" s="43">
        <v>16</v>
      </c>
      <c r="G115" s="34"/>
      <c r="H115" s="34"/>
      <c r="I115" s="34"/>
      <c r="J115" s="34"/>
      <c r="K115" s="57">
        <v>15.52</v>
      </c>
      <c r="M115" s="1">
        <f t="shared" si="3"/>
        <v>0</v>
      </c>
    </row>
    <row r="116" spans="1:13" ht="84">
      <c r="A116" s="1">
        <f t="shared" si="2"/>
        <v>0</v>
      </c>
      <c r="B116" s="45">
        <v>101</v>
      </c>
      <c r="C116" s="42" t="s">
        <v>226</v>
      </c>
      <c r="D116" s="40" t="s">
        <v>342</v>
      </c>
      <c r="E116" s="43" t="s">
        <v>343</v>
      </c>
      <c r="F116" s="43">
        <v>600</v>
      </c>
      <c r="G116" s="34"/>
      <c r="H116" s="34"/>
      <c r="I116" s="34"/>
      <c r="J116" s="34"/>
      <c r="K116" s="57">
        <v>870</v>
      </c>
      <c r="M116" s="1">
        <f t="shared" si="3"/>
        <v>0</v>
      </c>
    </row>
    <row r="117" spans="1:13" ht="60">
      <c r="A117" s="1">
        <f t="shared" si="2"/>
        <v>0</v>
      </c>
      <c r="B117" s="45">
        <v>102</v>
      </c>
      <c r="C117" s="42" t="s">
        <v>227</v>
      </c>
      <c r="D117" s="40" t="s">
        <v>344</v>
      </c>
      <c r="E117" s="43" t="s">
        <v>345</v>
      </c>
      <c r="F117" s="43">
        <v>800</v>
      </c>
      <c r="G117" s="34"/>
      <c r="H117" s="34"/>
      <c r="I117" s="34"/>
      <c r="J117" s="34"/>
      <c r="K117" s="57">
        <v>321.2</v>
      </c>
      <c r="M117" s="1">
        <f t="shared" si="3"/>
        <v>0</v>
      </c>
    </row>
    <row r="118" spans="1:13" ht="24">
      <c r="A118" s="1">
        <f t="shared" si="2"/>
        <v>0</v>
      </c>
      <c r="B118" s="45">
        <v>103</v>
      </c>
      <c r="C118" s="42" t="s">
        <v>578</v>
      </c>
      <c r="D118" s="40" t="s">
        <v>346</v>
      </c>
      <c r="E118" s="40" t="s">
        <v>347</v>
      </c>
      <c r="F118" s="43">
        <v>800</v>
      </c>
      <c r="G118" s="34"/>
      <c r="H118" s="34"/>
      <c r="I118" s="34"/>
      <c r="J118" s="34"/>
      <c r="K118" s="57">
        <v>20</v>
      </c>
      <c r="M118" s="1">
        <f t="shared" si="3"/>
        <v>0</v>
      </c>
    </row>
    <row r="119" spans="1:13" ht="60">
      <c r="A119" s="1">
        <f t="shared" si="2"/>
        <v>0</v>
      </c>
      <c r="B119" s="45">
        <v>104</v>
      </c>
      <c r="C119" s="42" t="s">
        <v>228</v>
      </c>
      <c r="D119" s="40" t="s">
        <v>348</v>
      </c>
      <c r="E119" s="43" t="s">
        <v>190</v>
      </c>
      <c r="F119" s="43">
        <v>5000</v>
      </c>
      <c r="G119" s="34"/>
      <c r="H119" s="34"/>
      <c r="I119" s="34"/>
      <c r="J119" s="34"/>
      <c r="K119" s="57">
        <v>181.5</v>
      </c>
      <c r="M119" s="1">
        <f t="shared" si="3"/>
        <v>0</v>
      </c>
    </row>
    <row r="120" spans="1:13" ht="36">
      <c r="A120" s="1">
        <f t="shared" si="2"/>
        <v>0</v>
      </c>
      <c r="B120" s="45">
        <v>105</v>
      </c>
      <c r="C120" s="42" t="s">
        <v>229</v>
      </c>
      <c r="D120" s="40" t="s">
        <v>349</v>
      </c>
      <c r="E120" s="43" t="s">
        <v>48</v>
      </c>
      <c r="F120" s="43">
        <v>6000</v>
      </c>
      <c r="G120" s="34"/>
      <c r="H120" s="34"/>
      <c r="I120" s="34"/>
      <c r="J120" s="34"/>
      <c r="K120" s="57">
        <v>53.4</v>
      </c>
      <c r="M120" s="1">
        <f t="shared" si="3"/>
        <v>0</v>
      </c>
    </row>
    <row r="121" spans="1:13" ht="48">
      <c r="A121" s="1">
        <f t="shared" si="2"/>
        <v>0</v>
      </c>
      <c r="B121" s="45">
        <v>106</v>
      </c>
      <c r="C121" s="42" t="s">
        <v>230</v>
      </c>
      <c r="D121" s="40" t="s">
        <v>350</v>
      </c>
      <c r="E121" s="43" t="s">
        <v>48</v>
      </c>
      <c r="F121" s="43">
        <v>200</v>
      </c>
      <c r="G121" s="34"/>
      <c r="H121" s="34"/>
      <c r="I121" s="34"/>
      <c r="J121" s="34"/>
      <c r="K121" s="57">
        <v>2</v>
      </c>
      <c r="M121" s="1">
        <f t="shared" si="3"/>
        <v>0</v>
      </c>
    </row>
    <row r="122" spans="1:13" ht="48">
      <c r="A122" s="1">
        <f t="shared" si="2"/>
        <v>0</v>
      </c>
      <c r="B122" s="45">
        <v>107</v>
      </c>
      <c r="C122" s="42" t="s">
        <v>231</v>
      </c>
      <c r="D122" s="40" t="s">
        <v>351</v>
      </c>
      <c r="E122" s="43" t="s">
        <v>352</v>
      </c>
      <c r="F122" s="43">
        <v>30</v>
      </c>
      <c r="G122" s="34"/>
      <c r="H122" s="34"/>
      <c r="I122" s="34"/>
      <c r="J122" s="34"/>
      <c r="K122" s="57">
        <v>6</v>
      </c>
      <c r="M122" s="1">
        <f t="shared" si="3"/>
        <v>0</v>
      </c>
    </row>
    <row r="123" spans="1:13" ht="48">
      <c r="A123" s="1">
        <f t="shared" si="2"/>
        <v>0</v>
      </c>
      <c r="B123" s="45">
        <v>108</v>
      </c>
      <c r="C123" s="42" t="s">
        <v>353</v>
      </c>
      <c r="D123" s="40" t="s">
        <v>353</v>
      </c>
      <c r="E123" s="43" t="s">
        <v>352</v>
      </c>
      <c r="F123" s="43">
        <v>30</v>
      </c>
      <c r="G123" s="34"/>
      <c r="H123" s="34"/>
      <c r="I123" s="34"/>
      <c r="J123" s="34"/>
      <c r="K123" s="57">
        <v>6</v>
      </c>
      <c r="M123" s="1">
        <f t="shared" si="3"/>
        <v>0</v>
      </c>
    </row>
    <row r="124" spans="1:13" ht="48">
      <c r="A124" s="1">
        <f t="shared" si="2"/>
        <v>0</v>
      </c>
      <c r="B124" s="45">
        <v>109</v>
      </c>
      <c r="C124" s="42" t="s">
        <v>354</v>
      </c>
      <c r="D124" s="40" t="s">
        <v>354</v>
      </c>
      <c r="E124" s="43" t="s">
        <v>355</v>
      </c>
      <c r="F124" s="43">
        <v>400</v>
      </c>
      <c r="G124" s="34"/>
      <c r="H124" s="34"/>
      <c r="I124" s="34"/>
      <c r="J124" s="34"/>
      <c r="K124" s="57">
        <v>12</v>
      </c>
      <c r="M124" s="1">
        <f t="shared" si="3"/>
        <v>0</v>
      </c>
    </row>
    <row r="125" spans="1:13" ht="48">
      <c r="A125" s="1">
        <f t="shared" si="2"/>
        <v>0</v>
      </c>
      <c r="B125" s="45">
        <v>110</v>
      </c>
      <c r="C125" s="42" t="s">
        <v>579</v>
      </c>
      <c r="D125" s="40" t="s">
        <v>356</v>
      </c>
      <c r="E125" s="43" t="s">
        <v>48</v>
      </c>
      <c r="F125" s="43">
        <v>400</v>
      </c>
      <c r="G125" s="34"/>
      <c r="H125" s="34"/>
      <c r="I125" s="34"/>
      <c r="J125" s="34"/>
      <c r="K125" s="57">
        <v>128</v>
      </c>
      <c r="M125" s="1">
        <f t="shared" si="3"/>
        <v>0</v>
      </c>
    </row>
    <row r="126" spans="1:13" ht="36">
      <c r="A126" s="1">
        <f t="shared" si="2"/>
        <v>0</v>
      </c>
      <c r="B126" s="45">
        <v>111</v>
      </c>
      <c r="C126" s="42" t="s">
        <v>232</v>
      </c>
      <c r="D126" s="40" t="s">
        <v>357</v>
      </c>
      <c r="E126" s="43" t="s">
        <v>48</v>
      </c>
      <c r="F126" s="43">
        <v>6</v>
      </c>
      <c r="G126" s="34"/>
      <c r="H126" s="34"/>
      <c r="I126" s="34"/>
      <c r="J126" s="34"/>
      <c r="K126" s="57">
        <v>87.54</v>
      </c>
      <c r="M126" s="1">
        <f t="shared" si="3"/>
        <v>0</v>
      </c>
    </row>
    <row r="127" spans="1:13" ht="108">
      <c r="A127" s="1">
        <f t="shared" si="2"/>
        <v>0</v>
      </c>
      <c r="B127" s="45">
        <v>112</v>
      </c>
      <c r="C127" s="42" t="s">
        <v>233</v>
      </c>
      <c r="D127" s="40" t="s">
        <v>556</v>
      </c>
      <c r="E127" s="43" t="s">
        <v>48</v>
      </c>
      <c r="F127" s="46">
        <v>10</v>
      </c>
      <c r="G127" s="34"/>
      <c r="H127" s="34"/>
      <c r="I127" s="34"/>
      <c r="J127" s="34"/>
      <c r="K127" s="57">
        <v>20.570999999999998</v>
      </c>
      <c r="M127" s="1">
        <f t="shared" si="3"/>
        <v>0</v>
      </c>
    </row>
    <row r="128" spans="1:13" ht="24">
      <c r="A128" s="1">
        <f t="shared" si="2"/>
        <v>0</v>
      </c>
      <c r="B128" s="45">
        <v>113</v>
      </c>
      <c r="C128" s="42" t="s">
        <v>234</v>
      </c>
      <c r="D128" s="40" t="s">
        <v>128</v>
      </c>
      <c r="E128" s="43" t="s">
        <v>355</v>
      </c>
      <c r="F128" s="46">
        <v>2000</v>
      </c>
      <c r="G128" s="34"/>
      <c r="H128" s="34"/>
      <c r="I128" s="34"/>
      <c r="J128" s="34"/>
      <c r="K128" s="57">
        <v>50</v>
      </c>
      <c r="M128" s="1">
        <f t="shared" si="3"/>
        <v>0</v>
      </c>
    </row>
    <row r="129" spans="1:13" ht="36">
      <c r="A129" s="1">
        <f t="shared" si="2"/>
        <v>0</v>
      </c>
      <c r="B129" s="45">
        <v>114</v>
      </c>
      <c r="C129" s="42" t="s">
        <v>358</v>
      </c>
      <c r="D129" s="40" t="s">
        <v>358</v>
      </c>
      <c r="E129" s="43" t="s">
        <v>48</v>
      </c>
      <c r="F129" s="46">
        <v>400</v>
      </c>
      <c r="G129" s="34"/>
      <c r="H129" s="34"/>
      <c r="I129" s="34"/>
      <c r="J129" s="34"/>
      <c r="K129" s="57">
        <v>8</v>
      </c>
      <c r="M129" s="1">
        <f t="shared" si="3"/>
        <v>0</v>
      </c>
    </row>
    <row r="130" spans="1:13" ht="48">
      <c r="A130" s="1">
        <f t="shared" si="2"/>
        <v>0</v>
      </c>
      <c r="B130" s="45">
        <v>115</v>
      </c>
      <c r="C130" s="42" t="s">
        <v>235</v>
      </c>
      <c r="D130" s="40" t="s">
        <v>359</v>
      </c>
      <c r="E130" s="43" t="s">
        <v>48</v>
      </c>
      <c r="F130" s="46">
        <v>140</v>
      </c>
      <c r="G130" s="34"/>
      <c r="H130" s="34"/>
      <c r="I130" s="34"/>
      <c r="J130" s="34"/>
      <c r="K130" s="57">
        <v>42</v>
      </c>
      <c r="M130" s="1">
        <f t="shared" si="3"/>
        <v>0</v>
      </c>
    </row>
    <row r="131" spans="1:13" ht="36">
      <c r="A131" s="1">
        <f t="shared" si="2"/>
        <v>0</v>
      </c>
      <c r="B131" s="45">
        <v>116</v>
      </c>
      <c r="C131" s="42" t="s">
        <v>236</v>
      </c>
      <c r="D131" s="40" t="s">
        <v>360</v>
      </c>
      <c r="E131" s="43" t="s">
        <v>48</v>
      </c>
      <c r="F131" s="46">
        <v>200</v>
      </c>
      <c r="G131" s="34"/>
      <c r="H131" s="34"/>
      <c r="I131" s="34"/>
      <c r="J131" s="34"/>
      <c r="K131" s="57">
        <v>60</v>
      </c>
      <c r="M131" s="1">
        <f t="shared" si="3"/>
        <v>0</v>
      </c>
    </row>
    <row r="132" spans="1:13" ht="36">
      <c r="A132" s="1">
        <f t="shared" si="2"/>
        <v>0</v>
      </c>
      <c r="B132" s="45">
        <v>117</v>
      </c>
      <c r="C132" s="42" t="s">
        <v>237</v>
      </c>
      <c r="D132" s="40" t="s">
        <v>361</v>
      </c>
      <c r="E132" s="43" t="s">
        <v>48</v>
      </c>
      <c r="F132" s="46">
        <v>200</v>
      </c>
      <c r="G132" s="34"/>
      <c r="H132" s="34"/>
      <c r="I132" s="34"/>
      <c r="J132" s="34"/>
      <c r="K132" s="57">
        <v>60</v>
      </c>
      <c r="M132" s="1">
        <f t="shared" si="3"/>
        <v>0</v>
      </c>
    </row>
    <row r="133" spans="1:13" ht="48">
      <c r="A133" s="1">
        <f t="shared" si="2"/>
        <v>0</v>
      </c>
      <c r="B133" s="45">
        <v>118</v>
      </c>
      <c r="C133" s="42" t="s">
        <v>238</v>
      </c>
      <c r="D133" s="40" t="s">
        <v>362</v>
      </c>
      <c r="E133" s="43" t="s">
        <v>48</v>
      </c>
      <c r="F133" s="46">
        <v>10</v>
      </c>
      <c r="G133" s="34"/>
      <c r="H133" s="34"/>
      <c r="I133" s="34"/>
      <c r="J133" s="34"/>
      <c r="K133" s="57">
        <v>3</v>
      </c>
      <c r="M133" s="1">
        <f t="shared" si="3"/>
        <v>0</v>
      </c>
    </row>
    <row r="134" spans="1:13" ht="36">
      <c r="A134" s="1">
        <f t="shared" si="2"/>
        <v>0</v>
      </c>
      <c r="B134" s="45">
        <v>119</v>
      </c>
      <c r="C134" s="42" t="s">
        <v>239</v>
      </c>
      <c r="D134" s="40" t="s">
        <v>363</v>
      </c>
      <c r="E134" s="43" t="s">
        <v>48</v>
      </c>
      <c r="F134" s="46">
        <v>10</v>
      </c>
      <c r="G134" s="34"/>
      <c r="H134" s="34"/>
      <c r="I134" s="34"/>
      <c r="J134" s="34"/>
      <c r="K134" s="57">
        <v>3</v>
      </c>
      <c r="M134" s="1">
        <f t="shared" si="3"/>
        <v>0</v>
      </c>
    </row>
    <row r="135" spans="1:13" ht="24">
      <c r="A135" s="1">
        <f t="shared" si="2"/>
        <v>0</v>
      </c>
      <c r="B135" s="45">
        <v>120</v>
      </c>
      <c r="C135" s="42" t="s">
        <v>240</v>
      </c>
      <c r="D135" s="40" t="s">
        <v>364</v>
      </c>
      <c r="E135" s="43" t="s">
        <v>48</v>
      </c>
      <c r="F135" s="46">
        <v>10</v>
      </c>
      <c r="G135" s="34"/>
      <c r="H135" s="34"/>
      <c r="I135" s="34"/>
      <c r="J135" s="34"/>
      <c r="K135" s="57">
        <v>2.8</v>
      </c>
      <c r="M135" s="1">
        <f t="shared" si="3"/>
        <v>0</v>
      </c>
    </row>
    <row r="136" spans="1:13" ht="72">
      <c r="A136" s="1">
        <f t="shared" si="2"/>
        <v>0</v>
      </c>
      <c r="B136" s="45">
        <v>121</v>
      </c>
      <c r="C136" s="42" t="s">
        <v>241</v>
      </c>
      <c r="D136" s="40" t="s">
        <v>62</v>
      </c>
      <c r="E136" s="43" t="s">
        <v>48</v>
      </c>
      <c r="F136" s="46">
        <v>50</v>
      </c>
      <c r="G136" s="34"/>
      <c r="H136" s="34"/>
      <c r="I136" s="34"/>
      <c r="J136" s="34"/>
      <c r="K136" s="57">
        <v>75</v>
      </c>
      <c r="M136" s="1">
        <f t="shared" si="3"/>
        <v>0</v>
      </c>
    </row>
    <row r="137" spans="1:13" ht="72">
      <c r="A137" s="1">
        <f t="shared" si="2"/>
        <v>0</v>
      </c>
      <c r="B137" s="45">
        <v>122</v>
      </c>
      <c r="C137" s="42" t="s">
        <v>242</v>
      </c>
      <c r="D137" s="40" t="s">
        <v>63</v>
      </c>
      <c r="E137" s="43" t="s">
        <v>48</v>
      </c>
      <c r="F137" s="46">
        <v>50</v>
      </c>
      <c r="G137" s="34"/>
      <c r="H137" s="34"/>
      <c r="I137" s="34"/>
      <c r="J137" s="34"/>
      <c r="K137" s="57">
        <v>75</v>
      </c>
      <c r="M137" s="1">
        <f t="shared" si="3"/>
        <v>0</v>
      </c>
    </row>
    <row r="138" spans="1:13" ht="72">
      <c r="A138" s="1">
        <f t="shared" si="2"/>
        <v>0</v>
      </c>
      <c r="B138" s="45">
        <v>123</v>
      </c>
      <c r="C138" s="42" t="s">
        <v>243</v>
      </c>
      <c r="D138" s="40" t="s">
        <v>64</v>
      </c>
      <c r="E138" s="43" t="s">
        <v>48</v>
      </c>
      <c r="F138" s="46">
        <v>50</v>
      </c>
      <c r="G138" s="34"/>
      <c r="H138" s="34"/>
      <c r="I138" s="34"/>
      <c r="J138" s="34"/>
      <c r="K138" s="57">
        <v>90</v>
      </c>
      <c r="M138" s="1">
        <f t="shared" si="3"/>
        <v>0</v>
      </c>
    </row>
    <row r="139" spans="1:13" ht="72">
      <c r="A139" s="1">
        <f aca="true" t="shared" si="4" ref="A139:A201">IF(F139&lt;&gt;"",$D$4,"")</f>
        <v>0</v>
      </c>
      <c r="B139" s="45">
        <v>124</v>
      </c>
      <c r="C139" s="42" t="s">
        <v>244</v>
      </c>
      <c r="D139" s="40" t="s">
        <v>65</v>
      </c>
      <c r="E139" s="43" t="s">
        <v>48</v>
      </c>
      <c r="F139" s="46">
        <v>50</v>
      </c>
      <c r="G139" s="34"/>
      <c r="H139" s="34"/>
      <c r="I139" s="34"/>
      <c r="J139" s="34"/>
      <c r="K139" s="57">
        <v>165</v>
      </c>
      <c r="M139" s="1">
        <f aca="true" t="shared" si="5" ref="M139:M201">IF(H139&lt;&gt;"",1,0)</f>
        <v>0</v>
      </c>
    </row>
    <row r="140" spans="1:13" ht="36">
      <c r="A140" s="1">
        <f t="shared" si="4"/>
        <v>0</v>
      </c>
      <c r="B140" s="45">
        <v>125</v>
      </c>
      <c r="C140" s="42" t="s">
        <v>110</v>
      </c>
      <c r="D140" s="40" t="s">
        <v>110</v>
      </c>
      <c r="E140" s="43" t="s">
        <v>48</v>
      </c>
      <c r="F140" s="46">
        <v>6</v>
      </c>
      <c r="G140" s="34"/>
      <c r="H140" s="34"/>
      <c r="I140" s="34"/>
      <c r="J140" s="34"/>
      <c r="K140" s="57">
        <v>2.67</v>
      </c>
      <c r="M140" s="1">
        <f t="shared" si="5"/>
        <v>0</v>
      </c>
    </row>
    <row r="141" spans="1:13" ht="24">
      <c r="A141" s="1">
        <f t="shared" si="4"/>
        <v>0</v>
      </c>
      <c r="B141" s="45">
        <v>126</v>
      </c>
      <c r="C141" s="42" t="s">
        <v>111</v>
      </c>
      <c r="D141" s="40" t="s">
        <v>111</v>
      </c>
      <c r="E141" s="43" t="s">
        <v>48</v>
      </c>
      <c r="F141" s="46">
        <v>6</v>
      </c>
      <c r="G141" s="34"/>
      <c r="H141" s="34"/>
      <c r="I141" s="34"/>
      <c r="J141" s="34"/>
      <c r="K141" s="57">
        <v>10.0236</v>
      </c>
      <c r="M141" s="1">
        <f t="shared" si="5"/>
        <v>0</v>
      </c>
    </row>
    <row r="142" spans="1:13" ht="48">
      <c r="A142" s="1">
        <f t="shared" si="4"/>
        <v>0</v>
      </c>
      <c r="B142" s="45">
        <v>127</v>
      </c>
      <c r="C142" s="42" t="s">
        <v>112</v>
      </c>
      <c r="D142" s="40" t="s">
        <v>112</v>
      </c>
      <c r="E142" s="43" t="s">
        <v>48</v>
      </c>
      <c r="F142" s="46">
        <v>6</v>
      </c>
      <c r="G142" s="34"/>
      <c r="H142" s="34"/>
      <c r="I142" s="34"/>
      <c r="J142" s="34"/>
      <c r="K142" s="57">
        <v>44.5002</v>
      </c>
      <c r="M142" s="1">
        <f t="shared" si="5"/>
        <v>0</v>
      </c>
    </row>
    <row r="143" spans="1:13" ht="48">
      <c r="A143" s="1">
        <f t="shared" si="4"/>
        <v>0</v>
      </c>
      <c r="B143" s="45">
        <v>128</v>
      </c>
      <c r="C143" s="42" t="s">
        <v>113</v>
      </c>
      <c r="D143" s="40" t="s">
        <v>113</v>
      </c>
      <c r="E143" s="43" t="s">
        <v>48</v>
      </c>
      <c r="F143" s="46">
        <v>6</v>
      </c>
      <c r="G143" s="34"/>
      <c r="H143" s="34"/>
      <c r="I143" s="34"/>
      <c r="J143" s="34"/>
      <c r="K143" s="57">
        <v>44.5002</v>
      </c>
      <c r="M143" s="1">
        <f t="shared" si="5"/>
        <v>0</v>
      </c>
    </row>
    <row r="144" spans="1:13" ht="180">
      <c r="A144" s="1">
        <f t="shared" si="4"/>
        <v>0</v>
      </c>
      <c r="B144" s="41">
        <v>129</v>
      </c>
      <c r="C144" s="42" t="s">
        <v>245</v>
      </c>
      <c r="D144" s="40" t="s">
        <v>114</v>
      </c>
      <c r="E144" s="43" t="s">
        <v>343</v>
      </c>
      <c r="F144" s="46">
        <v>200</v>
      </c>
      <c r="G144" s="34"/>
      <c r="H144" s="34"/>
      <c r="I144" s="34"/>
      <c r="J144" s="34"/>
      <c r="K144" s="57">
        <v>41.6</v>
      </c>
      <c r="M144" s="1">
        <f t="shared" si="5"/>
        <v>0</v>
      </c>
    </row>
    <row r="145" spans="1:13" ht="84">
      <c r="A145" s="1">
        <f t="shared" si="4"/>
        <v>0</v>
      </c>
      <c r="B145" s="41">
        <v>130</v>
      </c>
      <c r="C145" s="42" t="s">
        <v>246</v>
      </c>
      <c r="D145" s="40" t="s">
        <v>115</v>
      </c>
      <c r="E145" s="43" t="s">
        <v>343</v>
      </c>
      <c r="F145" s="46">
        <v>1200</v>
      </c>
      <c r="G145" s="34"/>
      <c r="H145" s="34"/>
      <c r="I145" s="34"/>
      <c r="J145" s="34"/>
      <c r="K145" s="57">
        <v>222</v>
      </c>
      <c r="M145" s="1">
        <f t="shared" si="5"/>
        <v>0</v>
      </c>
    </row>
    <row r="146" spans="1:13" ht="60">
      <c r="A146" s="1">
        <f t="shared" si="4"/>
        <v>0</v>
      </c>
      <c r="B146" s="41">
        <v>131</v>
      </c>
      <c r="C146" s="42" t="s">
        <v>227</v>
      </c>
      <c r="D146" s="40" t="s">
        <v>344</v>
      </c>
      <c r="E146" s="43" t="s">
        <v>345</v>
      </c>
      <c r="F146" s="46">
        <v>1600</v>
      </c>
      <c r="G146" s="34"/>
      <c r="H146" s="34"/>
      <c r="I146" s="34"/>
      <c r="J146" s="34"/>
      <c r="K146" s="57">
        <v>320</v>
      </c>
      <c r="M146" s="1">
        <f t="shared" si="5"/>
        <v>0</v>
      </c>
    </row>
    <row r="147" spans="1:13" ht="48">
      <c r="A147" s="1">
        <f t="shared" si="4"/>
        <v>0</v>
      </c>
      <c r="B147" s="41">
        <v>132</v>
      </c>
      <c r="C147" s="42" t="s">
        <v>247</v>
      </c>
      <c r="D147" s="40" t="s">
        <v>116</v>
      </c>
      <c r="E147" s="43" t="s">
        <v>48</v>
      </c>
      <c r="F147" s="46">
        <v>400</v>
      </c>
      <c r="G147" s="34"/>
      <c r="H147" s="34"/>
      <c r="I147" s="34"/>
      <c r="J147" s="34"/>
      <c r="K147" s="57">
        <v>50</v>
      </c>
      <c r="M147" s="1">
        <f t="shared" si="5"/>
        <v>0</v>
      </c>
    </row>
    <row r="148" spans="1:13" ht="24">
      <c r="A148" s="1">
        <f t="shared" si="4"/>
        <v>0</v>
      </c>
      <c r="B148" s="41">
        <v>133</v>
      </c>
      <c r="C148" s="42" t="s">
        <v>117</v>
      </c>
      <c r="D148" s="40" t="s">
        <v>117</v>
      </c>
      <c r="E148" s="43" t="s">
        <v>48</v>
      </c>
      <c r="F148" s="46">
        <v>40</v>
      </c>
      <c r="G148" s="34"/>
      <c r="H148" s="34"/>
      <c r="I148" s="34"/>
      <c r="J148" s="34"/>
      <c r="K148" s="57">
        <v>5</v>
      </c>
      <c r="M148" s="1">
        <f t="shared" si="5"/>
        <v>0</v>
      </c>
    </row>
    <row r="149" spans="1:13" ht="24">
      <c r="A149" s="1">
        <f t="shared" si="4"/>
        <v>0</v>
      </c>
      <c r="B149" s="41">
        <v>134</v>
      </c>
      <c r="C149" s="42" t="s">
        <v>118</v>
      </c>
      <c r="D149" s="40" t="s">
        <v>118</v>
      </c>
      <c r="E149" s="43" t="s">
        <v>48</v>
      </c>
      <c r="F149" s="46">
        <v>40</v>
      </c>
      <c r="G149" s="34"/>
      <c r="H149" s="34"/>
      <c r="I149" s="34"/>
      <c r="J149" s="34"/>
      <c r="K149" s="57">
        <v>5.2</v>
      </c>
      <c r="M149" s="1">
        <f t="shared" si="5"/>
        <v>0</v>
      </c>
    </row>
    <row r="150" spans="1:13" ht="36">
      <c r="A150" s="1">
        <f t="shared" si="4"/>
        <v>0</v>
      </c>
      <c r="B150" s="41">
        <v>135</v>
      </c>
      <c r="C150" s="42" t="s">
        <v>119</v>
      </c>
      <c r="D150" s="40" t="s">
        <v>119</v>
      </c>
      <c r="E150" s="43" t="s">
        <v>48</v>
      </c>
      <c r="F150" s="46">
        <v>40</v>
      </c>
      <c r="G150" s="34"/>
      <c r="H150" s="34"/>
      <c r="I150" s="34"/>
      <c r="J150" s="34"/>
      <c r="K150" s="57">
        <v>8</v>
      </c>
      <c r="M150" s="1">
        <f t="shared" si="5"/>
        <v>0</v>
      </c>
    </row>
    <row r="151" spans="1:13" ht="36">
      <c r="A151" s="1">
        <f t="shared" si="4"/>
        <v>0</v>
      </c>
      <c r="B151" s="41">
        <v>136</v>
      </c>
      <c r="C151" s="42" t="s">
        <v>120</v>
      </c>
      <c r="D151" s="40" t="s">
        <v>120</v>
      </c>
      <c r="E151" s="43" t="s">
        <v>48</v>
      </c>
      <c r="F151" s="46">
        <v>40</v>
      </c>
      <c r="G151" s="34"/>
      <c r="H151" s="34"/>
      <c r="I151" s="34"/>
      <c r="J151" s="34"/>
      <c r="K151" s="57">
        <v>10.8</v>
      </c>
      <c r="M151" s="1">
        <f t="shared" si="5"/>
        <v>0</v>
      </c>
    </row>
    <row r="152" spans="1:13" ht="36">
      <c r="A152" s="1">
        <f t="shared" si="4"/>
        <v>0</v>
      </c>
      <c r="B152" s="41">
        <v>137</v>
      </c>
      <c r="C152" s="42" t="s">
        <v>121</v>
      </c>
      <c r="D152" s="40" t="s">
        <v>121</v>
      </c>
      <c r="E152" s="43" t="s">
        <v>48</v>
      </c>
      <c r="F152" s="46">
        <v>40</v>
      </c>
      <c r="G152" s="34"/>
      <c r="H152" s="34"/>
      <c r="I152" s="34"/>
      <c r="J152" s="34"/>
      <c r="K152" s="57">
        <v>16</v>
      </c>
      <c r="M152" s="1">
        <f t="shared" si="5"/>
        <v>0</v>
      </c>
    </row>
    <row r="153" spans="1:13" ht="36">
      <c r="A153" s="1">
        <f t="shared" si="4"/>
        <v>0</v>
      </c>
      <c r="B153" s="41">
        <v>138</v>
      </c>
      <c r="C153" s="42" t="s">
        <v>122</v>
      </c>
      <c r="D153" s="40" t="s">
        <v>122</v>
      </c>
      <c r="E153" s="43" t="s">
        <v>48</v>
      </c>
      <c r="F153" s="46">
        <v>40</v>
      </c>
      <c r="G153" s="34"/>
      <c r="H153" s="34"/>
      <c r="I153" s="34"/>
      <c r="J153" s="34"/>
      <c r="K153" s="57">
        <v>21.6</v>
      </c>
      <c r="M153" s="1">
        <f t="shared" si="5"/>
        <v>0</v>
      </c>
    </row>
    <row r="154" spans="1:13" ht="36">
      <c r="A154" s="1">
        <f t="shared" si="4"/>
        <v>0</v>
      </c>
      <c r="B154" s="41">
        <v>139</v>
      </c>
      <c r="C154" s="42" t="s">
        <v>123</v>
      </c>
      <c r="D154" s="40" t="s">
        <v>123</v>
      </c>
      <c r="E154" s="43" t="s">
        <v>48</v>
      </c>
      <c r="F154" s="46">
        <v>24</v>
      </c>
      <c r="G154" s="34"/>
      <c r="H154" s="34"/>
      <c r="I154" s="34"/>
      <c r="J154" s="34"/>
      <c r="K154" s="57">
        <v>10.8</v>
      </c>
      <c r="M154" s="1">
        <f t="shared" si="5"/>
        <v>0</v>
      </c>
    </row>
    <row r="155" spans="1:13" s="5" customFormat="1" ht="36">
      <c r="A155" s="5">
        <f t="shared" si="4"/>
      </c>
      <c r="B155" s="30" t="s">
        <v>557</v>
      </c>
      <c r="C155" s="31"/>
      <c r="D155" s="19" t="s">
        <v>124</v>
      </c>
      <c r="E155" s="18"/>
      <c r="F155" s="18"/>
      <c r="G155" s="20"/>
      <c r="H155" s="20"/>
      <c r="I155" s="20"/>
      <c r="J155" s="20"/>
      <c r="K155" s="16">
        <v>10789.29</v>
      </c>
      <c r="M155" s="5">
        <f t="shared" si="5"/>
        <v>0</v>
      </c>
    </row>
    <row r="156" spans="1:13" ht="252">
      <c r="A156" s="1">
        <f t="shared" si="4"/>
        <v>0</v>
      </c>
      <c r="B156" s="41">
        <v>140</v>
      </c>
      <c r="C156" s="42" t="s">
        <v>441</v>
      </c>
      <c r="D156" s="40" t="s">
        <v>125</v>
      </c>
      <c r="E156" s="40" t="s">
        <v>48</v>
      </c>
      <c r="F156" s="47">
        <v>100</v>
      </c>
      <c r="G156" s="33"/>
      <c r="H156" s="33"/>
      <c r="I156" s="33"/>
      <c r="J156" s="33"/>
      <c r="K156" s="57">
        <v>1300</v>
      </c>
      <c r="M156" s="1">
        <f t="shared" si="5"/>
        <v>0</v>
      </c>
    </row>
    <row r="157" spans="1:13" ht="108">
      <c r="A157" s="1">
        <f t="shared" si="4"/>
        <v>0</v>
      </c>
      <c r="B157" s="41">
        <v>141</v>
      </c>
      <c r="C157" s="42" t="s">
        <v>442</v>
      </c>
      <c r="D157" s="40" t="s">
        <v>558</v>
      </c>
      <c r="E157" s="40" t="s">
        <v>48</v>
      </c>
      <c r="F157" s="47">
        <v>40</v>
      </c>
      <c r="G157" s="33"/>
      <c r="H157" s="33"/>
      <c r="I157" s="33"/>
      <c r="J157" s="33"/>
      <c r="K157" s="57">
        <v>173.33200000000002</v>
      </c>
      <c r="M157" s="1">
        <f t="shared" si="5"/>
        <v>0</v>
      </c>
    </row>
    <row r="158" spans="1:13" ht="252">
      <c r="A158" s="1">
        <f t="shared" si="4"/>
        <v>0</v>
      </c>
      <c r="B158" s="41">
        <v>142</v>
      </c>
      <c r="C158" s="42" t="s">
        <v>443</v>
      </c>
      <c r="D158" s="40" t="s">
        <v>126</v>
      </c>
      <c r="E158" s="40" t="s">
        <v>48</v>
      </c>
      <c r="F158" s="47">
        <v>10</v>
      </c>
      <c r="G158" s="33"/>
      <c r="H158" s="33"/>
      <c r="I158" s="33"/>
      <c r="J158" s="33"/>
      <c r="K158" s="57">
        <v>2000</v>
      </c>
      <c r="M158" s="1">
        <f t="shared" si="5"/>
        <v>0</v>
      </c>
    </row>
    <row r="159" spans="1:13" ht="168">
      <c r="A159" s="1">
        <f t="shared" si="4"/>
        <v>0</v>
      </c>
      <c r="B159" s="41">
        <v>143</v>
      </c>
      <c r="C159" s="42" t="s">
        <v>444</v>
      </c>
      <c r="D159" s="40" t="s">
        <v>127</v>
      </c>
      <c r="E159" s="40" t="s">
        <v>48</v>
      </c>
      <c r="F159" s="47">
        <v>4</v>
      </c>
      <c r="G159" s="33"/>
      <c r="H159" s="33"/>
      <c r="I159" s="33"/>
      <c r="J159" s="33"/>
      <c r="K159" s="57">
        <v>720</v>
      </c>
      <c r="M159" s="1">
        <f t="shared" si="5"/>
        <v>0</v>
      </c>
    </row>
    <row r="160" spans="1:13" ht="144">
      <c r="A160" s="1">
        <f t="shared" si="4"/>
        <v>0</v>
      </c>
      <c r="B160" s="41">
        <v>144</v>
      </c>
      <c r="C160" s="42" t="s">
        <v>445</v>
      </c>
      <c r="D160" s="40" t="s">
        <v>81</v>
      </c>
      <c r="E160" s="40" t="s">
        <v>48</v>
      </c>
      <c r="F160" s="47">
        <v>40</v>
      </c>
      <c r="G160" s="33"/>
      <c r="H160" s="33"/>
      <c r="I160" s="33"/>
      <c r="J160" s="33"/>
      <c r="K160" s="57">
        <v>88.8</v>
      </c>
      <c r="M160" s="1">
        <f t="shared" si="5"/>
        <v>0</v>
      </c>
    </row>
    <row r="161" spans="1:13" ht="216">
      <c r="A161" s="1">
        <f t="shared" si="4"/>
        <v>0</v>
      </c>
      <c r="B161" s="41">
        <v>145</v>
      </c>
      <c r="C161" s="42" t="s">
        <v>446</v>
      </c>
      <c r="D161" s="42" t="s">
        <v>82</v>
      </c>
      <c r="E161" s="40" t="s">
        <v>48</v>
      </c>
      <c r="F161" s="47">
        <v>40</v>
      </c>
      <c r="G161" s="33"/>
      <c r="H161" s="33"/>
      <c r="I161" s="33"/>
      <c r="J161" s="33"/>
      <c r="K161" s="57">
        <v>118</v>
      </c>
      <c r="M161" s="1">
        <f t="shared" si="5"/>
        <v>0</v>
      </c>
    </row>
    <row r="162" spans="1:13" ht="252">
      <c r="A162" s="1">
        <f t="shared" si="4"/>
        <v>0</v>
      </c>
      <c r="B162" s="41">
        <v>146</v>
      </c>
      <c r="C162" s="42" t="s">
        <v>447</v>
      </c>
      <c r="D162" s="42" t="s">
        <v>292</v>
      </c>
      <c r="E162" s="40" t="s">
        <v>48</v>
      </c>
      <c r="F162" s="47">
        <v>40</v>
      </c>
      <c r="G162" s="33"/>
      <c r="H162" s="33"/>
      <c r="I162" s="33"/>
      <c r="J162" s="33"/>
      <c r="K162" s="57">
        <v>520</v>
      </c>
      <c r="M162" s="1">
        <f t="shared" si="5"/>
        <v>0</v>
      </c>
    </row>
    <row r="163" spans="1:13" ht="86.25" customHeight="1">
      <c r="A163" s="1">
        <f t="shared" si="4"/>
        <v>0</v>
      </c>
      <c r="B163" s="41">
        <v>147</v>
      </c>
      <c r="C163" s="42" t="s">
        <v>448</v>
      </c>
      <c r="D163" s="40" t="s">
        <v>293</v>
      </c>
      <c r="E163" s="40" t="s">
        <v>48</v>
      </c>
      <c r="F163" s="47">
        <v>40</v>
      </c>
      <c r="G163" s="33"/>
      <c r="H163" s="33"/>
      <c r="I163" s="33"/>
      <c r="J163" s="33"/>
      <c r="K163" s="57">
        <v>520</v>
      </c>
      <c r="M163" s="1">
        <f t="shared" si="5"/>
        <v>0</v>
      </c>
    </row>
    <row r="164" spans="1:13" ht="96">
      <c r="A164" s="1">
        <f t="shared" si="4"/>
        <v>0</v>
      </c>
      <c r="B164" s="41">
        <v>148</v>
      </c>
      <c r="C164" s="42" t="s">
        <v>449</v>
      </c>
      <c r="D164" s="40" t="s">
        <v>294</v>
      </c>
      <c r="E164" s="40" t="s">
        <v>48</v>
      </c>
      <c r="F164" s="47">
        <v>40</v>
      </c>
      <c r="G164" s="33"/>
      <c r="H164" s="33"/>
      <c r="I164" s="33"/>
      <c r="J164" s="33"/>
      <c r="K164" s="57">
        <v>520</v>
      </c>
      <c r="M164" s="1">
        <f t="shared" si="5"/>
        <v>0</v>
      </c>
    </row>
    <row r="165" spans="1:13" ht="156">
      <c r="A165" s="1">
        <f t="shared" si="4"/>
        <v>0</v>
      </c>
      <c r="B165" s="41">
        <v>149</v>
      </c>
      <c r="C165" s="42" t="s">
        <v>450</v>
      </c>
      <c r="D165" s="40" t="s">
        <v>295</v>
      </c>
      <c r="E165" s="40" t="s">
        <v>48</v>
      </c>
      <c r="F165" s="47">
        <v>40</v>
      </c>
      <c r="G165" s="33"/>
      <c r="H165" s="33"/>
      <c r="I165" s="33"/>
      <c r="J165" s="33"/>
      <c r="K165" s="57">
        <v>400</v>
      </c>
      <c r="M165" s="1">
        <f t="shared" si="5"/>
        <v>0</v>
      </c>
    </row>
    <row r="166" spans="1:13" ht="36">
      <c r="A166" s="1">
        <f t="shared" si="4"/>
        <v>0</v>
      </c>
      <c r="B166" s="41">
        <v>150</v>
      </c>
      <c r="C166" s="42" t="s">
        <v>451</v>
      </c>
      <c r="D166" s="40" t="s">
        <v>296</v>
      </c>
      <c r="E166" s="40" t="s">
        <v>48</v>
      </c>
      <c r="F166" s="47">
        <v>60</v>
      </c>
      <c r="G166" s="33"/>
      <c r="H166" s="33"/>
      <c r="I166" s="33"/>
      <c r="J166" s="33"/>
      <c r="K166" s="57">
        <v>108</v>
      </c>
      <c r="M166" s="1">
        <f t="shared" si="5"/>
        <v>0</v>
      </c>
    </row>
    <row r="167" spans="1:13" ht="48">
      <c r="A167" s="1">
        <f t="shared" si="4"/>
        <v>0</v>
      </c>
      <c r="B167" s="41">
        <v>151</v>
      </c>
      <c r="C167" s="42" t="s">
        <v>452</v>
      </c>
      <c r="D167" s="40" t="s">
        <v>297</v>
      </c>
      <c r="E167" s="40" t="s">
        <v>48</v>
      </c>
      <c r="F167" s="47">
        <v>20</v>
      </c>
      <c r="G167" s="33"/>
      <c r="H167" s="33"/>
      <c r="I167" s="33"/>
      <c r="J167" s="33"/>
      <c r="K167" s="57">
        <v>105.6</v>
      </c>
      <c r="M167" s="1">
        <f t="shared" si="5"/>
        <v>0</v>
      </c>
    </row>
    <row r="168" spans="1:13" ht="24">
      <c r="A168" s="1">
        <f t="shared" si="4"/>
        <v>0</v>
      </c>
      <c r="B168" s="41">
        <v>152</v>
      </c>
      <c r="C168" s="42" t="s">
        <v>453</v>
      </c>
      <c r="D168" s="40" t="s">
        <v>298</v>
      </c>
      <c r="E168" s="40" t="s">
        <v>48</v>
      </c>
      <c r="F168" s="47">
        <v>20</v>
      </c>
      <c r="G168" s="33"/>
      <c r="H168" s="33"/>
      <c r="I168" s="33"/>
      <c r="J168" s="33"/>
      <c r="K168" s="57">
        <v>65</v>
      </c>
      <c r="M168" s="1">
        <f t="shared" si="5"/>
        <v>0</v>
      </c>
    </row>
    <row r="169" spans="1:13" ht="48">
      <c r="A169" s="1">
        <f t="shared" si="4"/>
        <v>0</v>
      </c>
      <c r="B169" s="41">
        <v>153</v>
      </c>
      <c r="C169" s="42" t="s">
        <v>454</v>
      </c>
      <c r="D169" s="40" t="s">
        <v>299</v>
      </c>
      <c r="E169" s="40" t="s">
        <v>48</v>
      </c>
      <c r="F169" s="47">
        <v>20</v>
      </c>
      <c r="G169" s="33"/>
      <c r="H169" s="33"/>
      <c r="I169" s="33"/>
      <c r="J169" s="33"/>
      <c r="K169" s="57">
        <v>430.56</v>
      </c>
      <c r="M169" s="1">
        <f t="shared" si="5"/>
        <v>0</v>
      </c>
    </row>
    <row r="170" spans="1:13" ht="48">
      <c r="A170" s="1">
        <f t="shared" si="4"/>
        <v>0</v>
      </c>
      <c r="B170" s="41">
        <v>154</v>
      </c>
      <c r="C170" s="42" t="s">
        <v>455</v>
      </c>
      <c r="D170" s="40" t="s">
        <v>300</v>
      </c>
      <c r="E170" s="40" t="s">
        <v>48</v>
      </c>
      <c r="F170" s="47">
        <v>20</v>
      </c>
      <c r="G170" s="33"/>
      <c r="H170" s="33"/>
      <c r="I170" s="33"/>
      <c r="J170" s="33"/>
      <c r="K170" s="57">
        <v>260</v>
      </c>
      <c r="M170" s="1">
        <f t="shared" si="5"/>
        <v>0</v>
      </c>
    </row>
    <row r="171" spans="1:13" ht="72">
      <c r="A171" s="1">
        <f t="shared" si="4"/>
        <v>0</v>
      </c>
      <c r="B171" s="41">
        <v>155</v>
      </c>
      <c r="C171" s="42" t="s">
        <v>456</v>
      </c>
      <c r="D171" s="40" t="s">
        <v>301</v>
      </c>
      <c r="E171" s="40" t="s">
        <v>48</v>
      </c>
      <c r="F171" s="47">
        <v>40</v>
      </c>
      <c r="G171" s="33"/>
      <c r="H171" s="33"/>
      <c r="I171" s="33"/>
      <c r="J171" s="33"/>
      <c r="K171" s="57">
        <v>400</v>
      </c>
      <c r="M171" s="1">
        <f t="shared" si="5"/>
        <v>0</v>
      </c>
    </row>
    <row r="172" spans="1:13" ht="84">
      <c r="A172" s="1">
        <f t="shared" si="4"/>
        <v>0</v>
      </c>
      <c r="B172" s="41">
        <v>156</v>
      </c>
      <c r="C172" s="42" t="s">
        <v>457</v>
      </c>
      <c r="D172" s="40" t="s">
        <v>302</v>
      </c>
      <c r="E172" s="40" t="s">
        <v>48</v>
      </c>
      <c r="F172" s="47">
        <v>40</v>
      </c>
      <c r="G172" s="33"/>
      <c r="H172" s="33"/>
      <c r="I172" s="33"/>
      <c r="J172" s="33"/>
      <c r="K172" s="57">
        <v>400</v>
      </c>
      <c r="M172" s="1">
        <f t="shared" si="5"/>
        <v>0</v>
      </c>
    </row>
    <row r="173" spans="1:13" ht="72">
      <c r="A173" s="1">
        <f t="shared" si="4"/>
        <v>0</v>
      </c>
      <c r="B173" s="41">
        <v>157</v>
      </c>
      <c r="C173" s="42" t="s">
        <v>458</v>
      </c>
      <c r="D173" s="40" t="s">
        <v>303</v>
      </c>
      <c r="E173" s="40" t="s">
        <v>48</v>
      </c>
      <c r="F173" s="47">
        <v>40</v>
      </c>
      <c r="G173" s="33"/>
      <c r="H173" s="33"/>
      <c r="I173" s="33"/>
      <c r="J173" s="33"/>
      <c r="K173" s="57">
        <v>400</v>
      </c>
      <c r="M173" s="1">
        <f t="shared" si="5"/>
        <v>0</v>
      </c>
    </row>
    <row r="174" spans="1:13" ht="48">
      <c r="A174" s="1">
        <f t="shared" si="4"/>
        <v>0</v>
      </c>
      <c r="B174" s="41">
        <v>158</v>
      </c>
      <c r="C174" s="42" t="s">
        <v>459</v>
      </c>
      <c r="D174" s="40" t="s">
        <v>166</v>
      </c>
      <c r="E174" s="40" t="s">
        <v>48</v>
      </c>
      <c r="F174" s="47">
        <v>10</v>
      </c>
      <c r="G174" s="33"/>
      <c r="H174" s="33"/>
      <c r="I174" s="33"/>
      <c r="J174" s="33"/>
      <c r="K174" s="57">
        <v>2000</v>
      </c>
      <c r="M174" s="1">
        <f t="shared" si="5"/>
        <v>0</v>
      </c>
    </row>
    <row r="175" spans="1:13" ht="72">
      <c r="A175" s="1">
        <f t="shared" si="4"/>
        <v>0</v>
      </c>
      <c r="B175" s="41">
        <v>159</v>
      </c>
      <c r="C175" s="42" t="s">
        <v>460</v>
      </c>
      <c r="D175" s="40" t="s">
        <v>167</v>
      </c>
      <c r="E175" s="40" t="s">
        <v>48</v>
      </c>
      <c r="F175" s="47">
        <v>60</v>
      </c>
      <c r="G175" s="33"/>
      <c r="H175" s="33"/>
      <c r="I175" s="33"/>
      <c r="J175" s="33"/>
      <c r="K175" s="57">
        <v>259.998</v>
      </c>
      <c r="M175" s="1">
        <f t="shared" si="5"/>
        <v>0</v>
      </c>
    </row>
    <row r="176" spans="1:13" s="5" customFormat="1" ht="24">
      <c r="A176" s="5">
        <f t="shared" si="4"/>
      </c>
      <c r="B176" s="30" t="s">
        <v>559</v>
      </c>
      <c r="C176" s="31"/>
      <c r="D176" s="22" t="s">
        <v>168</v>
      </c>
      <c r="E176" s="18"/>
      <c r="F176" s="18"/>
      <c r="G176" s="20"/>
      <c r="H176" s="20"/>
      <c r="I176" s="20"/>
      <c r="J176" s="20"/>
      <c r="K176" s="16">
        <v>1149.086</v>
      </c>
      <c r="M176" s="5">
        <f t="shared" si="5"/>
        <v>0</v>
      </c>
    </row>
    <row r="177" spans="1:13" ht="48">
      <c r="A177" s="1">
        <f t="shared" si="4"/>
        <v>0</v>
      </c>
      <c r="B177" s="41">
        <v>160</v>
      </c>
      <c r="C177" s="42" t="s">
        <v>461</v>
      </c>
      <c r="D177" s="40" t="s">
        <v>560</v>
      </c>
      <c r="E177" s="40" t="s">
        <v>48</v>
      </c>
      <c r="F177" s="47">
        <v>100</v>
      </c>
      <c r="G177" s="33"/>
      <c r="H177" s="33"/>
      <c r="I177" s="33"/>
      <c r="J177" s="33"/>
      <c r="K177" s="57">
        <v>295</v>
      </c>
      <c r="M177" s="1">
        <f t="shared" si="5"/>
        <v>0</v>
      </c>
    </row>
    <row r="178" spans="1:13" ht="96">
      <c r="A178" s="1">
        <f t="shared" si="4"/>
        <v>0</v>
      </c>
      <c r="B178" s="41">
        <v>161</v>
      </c>
      <c r="C178" s="42" t="s">
        <v>462</v>
      </c>
      <c r="D178" s="40" t="s">
        <v>169</v>
      </c>
      <c r="E178" s="40" t="s">
        <v>48</v>
      </c>
      <c r="F178" s="47">
        <v>100</v>
      </c>
      <c r="G178" s="33"/>
      <c r="H178" s="33"/>
      <c r="I178" s="33"/>
      <c r="J178" s="33"/>
      <c r="K178" s="57">
        <v>212.33</v>
      </c>
      <c r="M178" s="1">
        <f t="shared" si="5"/>
        <v>0</v>
      </c>
    </row>
    <row r="179" spans="1:13" ht="84">
      <c r="A179" s="1">
        <f t="shared" si="4"/>
        <v>0</v>
      </c>
      <c r="B179" s="41">
        <v>162</v>
      </c>
      <c r="C179" s="42" t="s">
        <v>463</v>
      </c>
      <c r="D179" s="40" t="s">
        <v>170</v>
      </c>
      <c r="E179" s="40" t="s">
        <v>48</v>
      </c>
      <c r="F179" s="47">
        <v>100</v>
      </c>
      <c r="G179" s="33"/>
      <c r="H179" s="33"/>
      <c r="I179" s="33"/>
      <c r="J179" s="33"/>
      <c r="K179" s="57">
        <v>251.67</v>
      </c>
      <c r="M179" s="1">
        <f t="shared" si="5"/>
        <v>0</v>
      </c>
    </row>
    <row r="180" spans="1:13" ht="96">
      <c r="A180" s="1">
        <f t="shared" si="4"/>
        <v>0</v>
      </c>
      <c r="B180" s="41">
        <v>163</v>
      </c>
      <c r="C180" s="42" t="s">
        <v>464</v>
      </c>
      <c r="D180" s="40" t="s">
        <v>171</v>
      </c>
      <c r="E180" s="40" t="s">
        <v>48</v>
      </c>
      <c r="F180" s="47">
        <v>100</v>
      </c>
      <c r="G180" s="33"/>
      <c r="H180" s="33"/>
      <c r="I180" s="33"/>
      <c r="J180" s="33"/>
      <c r="K180" s="57">
        <v>326.37</v>
      </c>
      <c r="M180" s="1">
        <f t="shared" si="5"/>
        <v>0</v>
      </c>
    </row>
    <row r="181" spans="1:13" ht="24">
      <c r="A181" s="1">
        <f t="shared" si="4"/>
        <v>0</v>
      </c>
      <c r="B181" s="41">
        <v>164</v>
      </c>
      <c r="C181" s="40" t="s">
        <v>172</v>
      </c>
      <c r="D181" s="40" t="s">
        <v>172</v>
      </c>
      <c r="E181" s="40" t="s">
        <v>48</v>
      </c>
      <c r="F181" s="46">
        <v>10</v>
      </c>
      <c r="G181" s="34"/>
      <c r="H181" s="34"/>
      <c r="I181" s="34"/>
      <c r="J181" s="34"/>
      <c r="K181" s="57">
        <v>4.167000000000001</v>
      </c>
      <c r="M181" s="1">
        <f t="shared" si="5"/>
        <v>0</v>
      </c>
    </row>
    <row r="182" spans="1:13" ht="24">
      <c r="A182" s="1">
        <f t="shared" si="4"/>
        <v>0</v>
      </c>
      <c r="B182" s="41">
        <v>165</v>
      </c>
      <c r="C182" s="40" t="s">
        <v>173</v>
      </c>
      <c r="D182" s="40" t="s">
        <v>173</v>
      </c>
      <c r="E182" s="40" t="s">
        <v>48</v>
      </c>
      <c r="F182" s="46">
        <v>10</v>
      </c>
      <c r="G182" s="34"/>
      <c r="H182" s="34"/>
      <c r="I182" s="34"/>
      <c r="J182" s="34"/>
      <c r="K182" s="57">
        <v>4.167000000000001</v>
      </c>
      <c r="M182" s="1">
        <f t="shared" si="5"/>
        <v>0</v>
      </c>
    </row>
    <row r="183" spans="1:13" ht="36">
      <c r="A183" s="1">
        <f t="shared" si="4"/>
        <v>0</v>
      </c>
      <c r="B183" s="41">
        <v>166</v>
      </c>
      <c r="C183" s="40" t="s">
        <v>174</v>
      </c>
      <c r="D183" s="40" t="s">
        <v>174</v>
      </c>
      <c r="E183" s="40" t="s">
        <v>48</v>
      </c>
      <c r="F183" s="46">
        <v>10</v>
      </c>
      <c r="G183" s="34"/>
      <c r="H183" s="34"/>
      <c r="I183" s="34"/>
      <c r="J183" s="34"/>
      <c r="K183" s="57">
        <v>0.75</v>
      </c>
      <c r="M183" s="1">
        <f t="shared" si="5"/>
        <v>0</v>
      </c>
    </row>
    <row r="184" spans="1:13" ht="36">
      <c r="A184" s="1">
        <f t="shared" si="4"/>
        <v>0</v>
      </c>
      <c r="B184" s="41">
        <v>167</v>
      </c>
      <c r="C184" s="42" t="s">
        <v>465</v>
      </c>
      <c r="D184" s="40" t="s">
        <v>175</v>
      </c>
      <c r="E184" s="40" t="s">
        <v>48</v>
      </c>
      <c r="F184" s="46">
        <v>20</v>
      </c>
      <c r="G184" s="34"/>
      <c r="H184" s="34"/>
      <c r="I184" s="34"/>
      <c r="J184" s="34"/>
      <c r="K184" s="57">
        <v>1.666</v>
      </c>
      <c r="M184" s="1">
        <f t="shared" si="5"/>
        <v>0</v>
      </c>
    </row>
    <row r="185" spans="1:13" ht="30" customHeight="1">
      <c r="A185" s="1">
        <f t="shared" si="4"/>
        <v>0</v>
      </c>
      <c r="B185" s="41">
        <v>168</v>
      </c>
      <c r="C185" s="42" t="s">
        <v>466</v>
      </c>
      <c r="D185" s="40" t="s">
        <v>176</v>
      </c>
      <c r="E185" s="40" t="s">
        <v>48</v>
      </c>
      <c r="F185" s="46">
        <v>100</v>
      </c>
      <c r="G185" s="34"/>
      <c r="H185" s="34"/>
      <c r="I185" s="34"/>
      <c r="J185" s="34"/>
      <c r="K185" s="57">
        <v>5</v>
      </c>
      <c r="M185" s="1">
        <f t="shared" si="5"/>
        <v>0</v>
      </c>
    </row>
    <row r="186" spans="1:13" ht="36">
      <c r="A186" s="1">
        <f t="shared" si="4"/>
        <v>0</v>
      </c>
      <c r="B186" s="41">
        <v>169</v>
      </c>
      <c r="C186" s="42" t="s">
        <v>467</v>
      </c>
      <c r="D186" s="40" t="s">
        <v>177</v>
      </c>
      <c r="E186" s="40" t="s">
        <v>48</v>
      </c>
      <c r="F186" s="46">
        <v>10</v>
      </c>
      <c r="G186" s="34"/>
      <c r="H186" s="34"/>
      <c r="I186" s="34"/>
      <c r="J186" s="34"/>
      <c r="K186" s="57">
        <v>5.832999999999999</v>
      </c>
      <c r="M186" s="1">
        <f t="shared" si="5"/>
        <v>0</v>
      </c>
    </row>
    <row r="187" spans="1:13" ht="36">
      <c r="A187" s="1">
        <f t="shared" si="4"/>
        <v>0</v>
      </c>
      <c r="B187" s="41">
        <v>170</v>
      </c>
      <c r="C187" s="42" t="s">
        <v>468</v>
      </c>
      <c r="D187" s="40" t="s">
        <v>178</v>
      </c>
      <c r="E187" s="40" t="s">
        <v>48</v>
      </c>
      <c r="F187" s="46">
        <v>40</v>
      </c>
      <c r="G187" s="34"/>
      <c r="H187" s="34"/>
      <c r="I187" s="34"/>
      <c r="J187" s="34"/>
      <c r="K187" s="57">
        <v>20</v>
      </c>
      <c r="M187" s="1">
        <f t="shared" si="5"/>
        <v>0</v>
      </c>
    </row>
    <row r="188" spans="1:13" ht="36">
      <c r="A188" s="1">
        <f t="shared" si="4"/>
        <v>0</v>
      </c>
      <c r="B188" s="41">
        <v>171</v>
      </c>
      <c r="C188" s="42" t="s">
        <v>469</v>
      </c>
      <c r="D188" s="40" t="s">
        <v>179</v>
      </c>
      <c r="E188" s="40" t="s">
        <v>48</v>
      </c>
      <c r="F188" s="46">
        <v>10</v>
      </c>
      <c r="G188" s="34"/>
      <c r="H188" s="34"/>
      <c r="I188" s="34"/>
      <c r="J188" s="34"/>
      <c r="K188" s="57">
        <v>5</v>
      </c>
      <c r="M188" s="1">
        <f t="shared" si="5"/>
        <v>0</v>
      </c>
    </row>
    <row r="189" spans="1:13" ht="26.25" customHeight="1">
      <c r="A189" s="1">
        <f t="shared" si="4"/>
        <v>0</v>
      </c>
      <c r="B189" s="41">
        <v>172</v>
      </c>
      <c r="C189" s="42" t="s">
        <v>470</v>
      </c>
      <c r="D189" s="40" t="s">
        <v>180</v>
      </c>
      <c r="E189" s="40" t="s">
        <v>48</v>
      </c>
      <c r="F189" s="46">
        <v>10</v>
      </c>
      <c r="G189" s="34"/>
      <c r="H189" s="34"/>
      <c r="I189" s="34"/>
      <c r="J189" s="34"/>
      <c r="K189" s="57">
        <v>5</v>
      </c>
      <c r="M189" s="1">
        <f t="shared" si="5"/>
        <v>0</v>
      </c>
    </row>
    <row r="190" spans="1:13" ht="36">
      <c r="A190" s="1">
        <f t="shared" si="4"/>
        <v>0</v>
      </c>
      <c r="B190" s="41">
        <v>173</v>
      </c>
      <c r="C190" s="42" t="s">
        <v>471</v>
      </c>
      <c r="D190" s="40" t="s">
        <v>181</v>
      </c>
      <c r="E190" s="40" t="s">
        <v>48</v>
      </c>
      <c r="F190" s="46">
        <v>10</v>
      </c>
      <c r="G190" s="34"/>
      <c r="H190" s="34"/>
      <c r="I190" s="34"/>
      <c r="J190" s="34"/>
      <c r="K190" s="57">
        <v>5</v>
      </c>
      <c r="M190" s="1">
        <f t="shared" si="5"/>
        <v>0</v>
      </c>
    </row>
    <row r="191" spans="1:13" ht="36">
      <c r="A191" s="1">
        <f t="shared" si="4"/>
        <v>0</v>
      </c>
      <c r="B191" s="41">
        <v>174</v>
      </c>
      <c r="C191" s="42" t="s">
        <v>472</v>
      </c>
      <c r="D191" s="40" t="s">
        <v>182</v>
      </c>
      <c r="E191" s="40" t="s">
        <v>48</v>
      </c>
      <c r="F191" s="46">
        <v>10</v>
      </c>
      <c r="G191" s="34"/>
      <c r="H191" s="34"/>
      <c r="I191" s="34"/>
      <c r="J191" s="34"/>
      <c r="K191" s="57">
        <v>5.832999999999999</v>
      </c>
      <c r="M191" s="1">
        <f t="shared" si="5"/>
        <v>0</v>
      </c>
    </row>
    <row r="192" spans="1:13" ht="36">
      <c r="A192" s="1">
        <f t="shared" si="4"/>
        <v>0</v>
      </c>
      <c r="B192" s="41">
        <v>175</v>
      </c>
      <c r="C192" s="42" t="s">
        <v>473</v>
      </c>
      <c r="D192" s="40" t="s">
        <v>183</v>
      </c>
      <c r="E192" s="40" t="s">
        <v>48</v>
      </c>
      <c r="F192" s="46">
        <v>4</v>
      </c>
      <c r="G192" s="34"/>
      <c r="H192" s="34"/>
      <c r="I192" s="34"/>
      <c r="J192" s="34"/>
      <c r="K192" s="57">
        <v>1.3</v>
      </c>
      <c r="M192" s="1">
        <f t="shared" si="5"/>
        <v>0</v>
      </c>
    </row>
    <row r="193" spans="1:13" s="5" customFormat="1" ht="12">
      <c r="A193" s="5">
        <f t="shared" si="4"/>
      </c>
      <c r="B193" s="30" t="s">
        <v>561</v>
      </c>
      <c r="C193" s="31"/>
      <c r="D193" s="22" t="s">
        <v>184</v>
      </c>
      <c r="E193" s="18"/>
      <c r="F193" s="18"/>
      <c r="G193" s="20"/>
      <c r="H193" s="20"/>
      <c r="I193" s="20"/>
      <c r="J193" s="20"/>
      <c r="K193" s="16">
        <v>2848.2340000000004</v>
      </c>
      <c r="M193" s="5">
        <f t="shared" si="5"/>
        <v>0</v>
      </c>
    </row>
    <row r="194" spans="1:13" ht="47.25" customHeight="1">
      <c r="A194" s="1">
        <f t="shared" si="4"/>
        <v>0</v>
      </c>
      <c r="B194" s="41">
        <v>176</v>
      </c>
      <c r="C194" s="48" t="s">
        <v>474</v>
      </c>
      <c r="D194" s="40" t="s">
        <v>185</v>
      </c>
      <c r="E194" s="40" t="s">
        <v>48</v>
      </c>
      <c r="F194" s="47">
        <v>60</v>
      </c>
      <c r="G194" s="33"/>
      <c r="H194" s="33"/>
      <c r="I194" s="33"/>
      <c r="J194" s="33"/>
      <c r="K194" s="57">
        <v>240</v>
      </c>
      <c r="M194" s="1">
        <f t="shared" si="5"/>
        <v>0</v>
      </c>
    </row>
    <row r="195" spans="1:13" ht="252">
      <c r="A195" s="1">
        <f t="shared" si="4"/>
        <v>0</v>
      </c>
      <c r="B195" s="41">
        <v>177</v>
      </c>
      <c r="C195" s="42" t="s">
        <v>475</v>
      </c>
      <c r="D195" s="40" t="s">
        <v>186</v>
      </c>
      <c r="E195" s="40" t="s">
        <v>48</v>
      </c>
      <c r="F195" s="47">
        <v>40</v>
      </c>
      <c r="G195" s="33"/>
      <c r="H195" s="33"/>
      <c r="I195" s="33"/>
      <c r="J195" s="33"/>
      <c r="K195" s="57">
        <v>160</v>
      </c>
      <c r="M195" s="1">
        <f t="shared" si="5"/>
        <v>0</v>
      </c>
    </row>
    <row r="196" spans="1:13" ht="180">
      <c r="A196" s="1">
        <f t="shared" si="4"/>
        <v>0</v>
      </c>
      <c r="B196" s="41">
        <v>178</v>
      </c>
      <c r="C196" s="42" t="s">
        <v>476</v>
      </c>
      <c r="D196" s="40" t="s">
        <v>187</v>
      </c>
      <c r="E196" s="40" t="s">
        <v>48</v>
      </c>
      <c r="F196" s="47">
        <v>100</v>
      </c>
      <c r="G196" s="33"/>
      <c r="H196" s="33"/>
      <c r="I196" s="33"/>
      <c r="J196" s="33"/>
      <c r="K196" s="57">
        <v>400</v>
      </c>
      <c r="M196" s="1">
        <f t="shared" si="5"/>
        <v>0</v>
      </c>
    </row>
    <row r="197" spans="1:13" ht="168">
      <c r="A197" s="1">
        <f t="shared" si="4"/>
        <v>0</v>
      </c>
      <c r="B197" s="41">
        <v>179</v>
      </c>
      <c r="C197" s="42" t="s">
        <v>477</v>
      </c>
      <c r="D197" s="42" t="s">
        <v>188</v>
      </c>
      <c r="E197" s="40" t="s">
        <v>48</v>
      </c>
      <c r="F197" s="47">
        <v>80</v>
      </c>
      <c r="G197" s="33"/>
      <c r="H197" s="33"/>
      <c r="I197" s="33"/>
      <c r="J197" s="33"/>
      <c r="K197" s="57">
        <v>300</v>
      </c>
      <c r="M197" s="1">
        <f t="shared" si="5"/>
        <v>0</v>
      </c>
    </row>
    <row r="198" spans="1:13" ht="168">
      <c r="A198" s="1">
        <f t="shared" si="4"/>
        <v>0</v>
      </c>
      <c r="B198" s="41">
        <v>180</v>
      </c>
      <c r="C198" s="42" t="s">
        <v>478</v>
      </c>
      <c r="D198" s="42" t="s">
        <v>142</v>
      </c>
      <c r="E198" s="40" t="s">
        <v>48</v>
      </c>
      <c r="F198" s="47">
        <v>30</v>
      </c>
      <c r="G198" s="33"/>
      <c r="H198" s="33"/>
      <c r="I198" s="33"/>
      <c r="J198" s="33"/>
      <c r="K198" s="57">
        <v>112.5</v>
      </c>
      <c r="M198" s="1">
        <f t="shared" si="5"/>
        <v>0</v>
      </c>
    </row>
    <row r="199" spans="1:13" ht="144">
      <c r="A199" s="1">
        <f t="shared" si="4"/>
        <v>0</v>
      </c>
      <c r="B199" s="41">
        <v>181</v>
      </c>
      <c r="C199" s="42" t="s">
        <v>479</v>
      </c>
      <c r="D199" s="42" t="s">
        <v>143</v>
      </c>
      <c r="E199" s="40" t="s">
        <v>48</v>
      </c>
      <c r="F199" s="47">
        <v>40</v>
      </c>
      <c r="G199" s="33"/>
      <c r="H199" s="33"/>
      <c r="I199" s="33"/>
      <c r="J199" s="33"/>
      <c r="K199" s="57">
        <v>150</v>
      </c>
      <c r="M199" s="1">
        <f t="shared" si="5"/>
        <v>0</v>
      </c>
    </row>
    <row r="200" spans="1:13" ht="84">
      <c r="A200" s="1">
        <f t="shared" si="4"/>
        <v>0</v>
      </c>
      <c r="B200" s="41">
        <v>182</v>
      </c>
      <c r="C200" s="42" t="s">
        <v>480</v>
      </c>
      <c r="D200" s="40" t="s">
        <v>83</v>
      </c>
      <c r="E200" s="40" t="s">
        <v>48</v>
      </c>
      <c r="F200" s="47">
        <v>20</v>
      </c>
      <c r="G200" s="33"/>
      <c r="H200" s="33"/>
      <c r="I200" s="33"/>
      <c r="J200" s="33"/>
      <c r="K200" s="57">
        <v>78</v>
      </c>
      <c r="M200" s="1">
        <f t="shared" si="5"/>
        <v>0</v>
      </c>
    </row>
    <row r="201" spans="1:13" ht="84">
      <c r="A201" s="1">
        <f t="shared" si="4"/>
        <v>0</v>
      </c>
      <c r="B201" s="41">
        <v>183</v>
      </c>
      <c r="C201" s="42" t="s">
        <v>481</v>
      </c>
      <c r="D201" s="40" t="s">
        <v>84</v>
      </c>
      <c r="E201" s="40" t="s">
        <v>48</v>
      </c>
      <c r="F201" s="47">
        <v>40</v>
      </c>
      <c r="G201" s="33"/>
      <c r="H201" s="33"/>
      <c r="I201" s="33"/>
      <c r="J201" s="33"/>
      <c r="K201" s="57">
        <v>153.2</v>
      </c>
      <c r="M201" s="1">
        <f t="shared" si="5"/>
        <v>0</v>
      </c>
    </row>
    <row r="202" spans="1:13" ht="132">
      <c r="A202" s="1">
        <f aca="true" t="shared" si="6" ref="A202:A265">IF(F202&lt;&gt;"",$D$4,"")</f>
        <v>0</v>
      </c>
      <c r="B202" s="41">
        <v>184</v>
      </c>
      <c r="C202" s="42" t="s">
        <v>482</v>
      </c>
      <c r="D202" s="40" t="s">
        <v>85</v>
      </c>
      <c r="E202" s="40" t="s">
        <v>48</v>
      </c>
      <c r="F202" s="47">
        <v>40</v>
      </c>
      <c r="G202" s="33"/>
      <c r="H202" s="33"/>
      <c r="I202" s="33"/>
      <c r="J202" s="33"/>
      <c r="K202" s="57">
        <v>183</v>
      </c>
      <c r="M202" s="1">
        <f aca="true" t="shared" si="7" ref="M202:M265">IF(H202&lt;&gt;"",1,0)</f>
        <v>0</v>
      </c>
    </row>
    <row r="203" spans="1:13" ht="132">
      <c r="A203" s="1">
        <f t="shared" si="6"/>
        <v>0</v>
      </c>
      <c r="B203" s="41">
        <v>185</v>
      </c>
      <c r="C203" s="42" t="s">
        <v>483</v>
      </c>
      <c r="D203" s="40" t="s">
        <v>86</v>
      </c>
      <c r="E203" s="40" t="s">
        <v>48</v>
      </c>
      <c r="F203" s="47">
        <v>40</v>
      </c>
      <c r="G203" s="33"/>
      <c r="H203" s="33"/>
      <c r="I203" s="33"/>
      <c r="J203" s="33"/>
      <c r="K203" s="57">
        <v>186.33200000000002</v>
      </c>
      <c r="M203" s="1">
        <f t="shared" si="7"/>
        <v>0</v>
      </c>
    </row>
    <row r="204" spans="1:13" ht="108">
      <c r="A204" s="1">
        <f t="shared" si="6"/>
        <v>0</v>
      </c>
      <c r="B204" s="41">
        <v>186</v>
      </c>
      <c r="C204" s="42" t="s">
        <v>484</v>
      </c>
      <c r="D204" s="40" t="s">
        <v>87</v>
      </c>
      <c r="E204" s="40" t="s">
        <v>48</v>
      </c>
      <c r="F204" s="47">
        <v>40</v>
      </c>
      <c r="G204" s="33"/>
      <c r="H204" s="33"/>
      <c r="I204" s="33"/>
      <c r="J204" s="33"/>
      <c r="K204" s="57">
        <v>185.2</v>
      </c>
      <c r="M204" s="1">
        <f t="shared" si="7"/>
        <v>0</v>
      </c>
    </row>
    <row r="205" spans="1:13" ht="72">
      <c r="A205" s="1">
        <f t="shared" si="6"/>
        <v>0</v>
      </c>
      <c r="B205" s="41">
        <v>187</v>
      </c>
      <c r="C205" s="42" t="s">
        <v>485</v>
      </c>
      <c r="D205" s="40" t="s">
        <v>88</v>
      </c>
      <c r="E205" s="40" t="s">
        <v>48</v>
      </c>
      <c r="F205" s="47">
        <v>40</v>
      </c>
      <c r="G205" s="33"/>
      <c r="H205" s="33"/>
      <c r="I205" s="33"/>
      <c r="J205" s="33"/>
      <c r="K205" s="57">
        <v>180</v>
      </c>
      <c r="M205" s="1">
        <f t="shared" si="7"/>
        <v>0</v>
      </c>
    </row>
    <row r="206" spans="1:13" ht="96">
      <c r="A206" s="1">
        <f t="shared" si="6"/>
        <v>0</v>
      </c>
      <c r="B206" s="41">
        <v>188</v>
      </c>
      <c r="C206" s="42" t="s">
        <v>486</v>
      </c>
      <c r="D206" s="40" t="s">
        <v>89</v>
      </c>
      <c r="E206" s="40" t="s">
        <v>190</v>
      </c>
      <c r="F206" s="47">
        <v>60</v>
      </c>
      <c r="G206" s="33"/>
      <c r="H206" s="33"/>
      <c r="I206" s="33"/>
      <c r="J206" s="33"/>
      <c r="K206" s="57">
        <v>270</v>
      </c>
      <c r="M206" s="1">
        <f t="shared" si="7"/>
        <v>0</v>
      </c>
    </row>
    <row r="207" spans="1:13" ht="72">
      <c r="A207" s="1">
        <f t="shared" si="6"/>
        <v>0</v>
      </c>
      <c r="B207" s="41">
        <v>189</v>
      </c>
      <c r="C207" s="42" t="s">
        <v>487</v>
      </c>
      <c r="D207" s="49" t="s">
        <v>90</v>
      </c>
      <c r="E207" s="40" t="s">
        <v>190</v>
      </c>
      <c r="F207" s="47">
        <v>60</v>
      </c>
      <c r="G207" s="33"/>
      <c r="H207" s="33"/>
      <c r="I207" s="33"/>
      <c r="J207" s="33"/>
      <c r="K207" s="57">
        <v>250.002</v>
      </c>
      <c r="M207" s="1">
        <f t="shared" si="7"/>
        <v>0</v>
      </c>
    </row>
    <row r="208" spans="1:13" s="5" customFormat="1" ht="24">
      <c r="A208" s="5">
        <f t="shared" si="6"/>
      </c>
      <c r="B208" s="30" t="s">
        <v>91</v>
      </c>
      <c r="C208" s="31"/>
      <c r="D208" s="19" t="s">
        <v>144</v>
      </c>
      <c r="E208" s="18"/>
      <c r="F208" s="18"/>
      <c r="G208" s="20"/>
      <c r="H208" s="20"/>
      <c r="I208" s="20"/>
      <c r="J208" s="20"/>
      <c r="K208" s="16">
        <v>15343.7</v>
      </c>
      <c r="M208" s="5">
        <f t="shared" si="7"/>
        <v>0</v>
      </c>
    </row>
    <row r="209" spans="1:13" ht="72">
      <c r="A209" s="1">
        <f t="shared" si="6"/>
        <v>0</v>
      </c>
      <c r="B209" s="41">
        <v>190</v>
      </c>
      <c r="C209" s="42" t="s">
        <v>488</v>
      </c>
      <c r="D209" s="40" t="s">
        <v>92</v>
      </c>
      <c r="E209" s="40" t="s">
        <v>48</v>
      </c>
      <c r="F209" s="47">
        <v>40</v>
      </c>
      <c r="G209" s="33"/>
      <c r="H209" s="33"/>
      <c r="I209" s="33"/>
      <c r="J209" s="33"/>
      <c r="K209" s="57">
        <v>399.4</v>
      </c>
      <c r="M209" s="1">
        <f t="shared" si="7"/>
        <v>0</v>
      </c>
    </row>
    <row r="210" spans="1:13" ht="84">
      <c r="A210" s="1">
        <f t="shared" si="6"/>
        <v>0</v>
      </c>
      <c r="B210" s="41">
        <v>191</v>
      </c>
      <c r="C210" s="42" t="s">
        <v>489</v>
      </c>
      <c r="D210" s="40" t="s">
        <v>93</v>
      </c>
      <c r="E210" s="40" t="s">
        <v>48</v>
      </c>
      <c r="F210" s="47">
        <v>100</v>
      </c>
      <c r="G210" s="33"/>
      <c r="H210" s="33"/>
      <c r="I210" s="33"/>
      <c r="J210" s="33"/>
      <c r="K210" s="57">
        <v>998.5</v>
      </c>
      <c r="M210" s="1">
        <f t="shared" si="7"/>
        <v>0</v>
      </c>
    </row>
    <row r="211" spans="1:13" ht="96">
      <c r="A211" s="1">
        <f t="shared" si="6"/>
        <v>0</v>
      </c>
      <c r="B211" s="41">
        <v>192</v>
      </c>
      <c r="C211" s="42" t="s">
        <v>490</v>
      </c>
      <c r="D211" s="40" t="s">
        <v>94</v>
      </c>
      <c r="E211" s="40" t="s">
        <v>48</v>
      </c>
      <c r="F211" s="47">
        <v>40</v>
      </c>
      <c r="G211" s="33"/>
      <c r="H211" s="33"/>
      <c r="I211" s="33"/>
      <c r="J211" s="33"/>
      <c r="K211" s="57">
        <v>400</v>
      </c>
      <c r="M211" s="1">
        <f t="shared" si="7"/>
        <v>0</v>
      </c>
    </row>
    <row r="212" spans="1:13" ht="84">
      <c r="A212" s="1">
        <f t="shared" si="6"/>
        <v>0</v>
      </c>
      <c r="B212" s="41">
        <v>193</v>
      </c>
      <c r="C212" s="42" t="s">
        <v>491</v>
      </c>
      <c r="D212" s="40" t="s">
        <v>95</v>
      </c>
      <c r="E212" s="40" t="s">
        <v>48</v>
      </c>
      <c r="F212" s="47">
        <v>100</v>
      </c>
      <c r="G212" s="33"/>
      <c r="H212" s="33"/>
      <c r="I212" s="33"/>
      <c r="J212" s="33"/>
      <c r="K212" s="57">
        <v>1000</v>
      </c>
      <c r="M212" s="1">
        <f t="shared" si="7"/>
        <v>0</v>
      </c>
    </row>
    <row r="213" spans="1:13" ht="84">
      <c r="A213" s="1">
        <f t="shared" si="6"/>
        <v>0</v>
      </c>
      <c r="B213" s="41">
        <v>194</v>
      </c>
      <c r="C213" s="42" t="s">
        <v>492</v>
      </c>
      <c r="D213" s="40" t="s">
        <v>96</v>
      </c>
      <c r="E213" s="40" t="s">
        <v>48</v>
      </c>
      <c r="F213" s="47">
        <v>100</v>
      </c>
      <c r="G213" s="33"/>
      <c r="H213" s="33"/>
      <c r="I213" s="33"/>
      <c r="J213" s="33"/>
      <c r="K213" s="57">
        <v>1100</v>
      </c>
      <c r="M213" s="1">
        <f t="shared" si="7"/>
        <v>0</v>
      </c>
    </row>
    <row r="214" spans="1:13" ht="120">
      <c r="A214" s="1">
        <f t="shared" si="6"/>
        <v>0</v>
      </c>
      <c r="B214" s="41">
        <v>195</v>
      </c>
      <c r="C214" s="42" t="s">
        <v>493</v>
      </c>
      <c r="D214" s="40" t="s">
        <v>97</v>
      </c>
      <c r="E214" s="40" t="s">
        <v>190</v>
      </c>
      <c r="F214" s="47">
        <v>80</v>
      </c>
      <c r="G214" s="33"/>
      <c r="H214" s="33"/>
      <c r="I214" s="33"/>
      <c r="J214" s="33"/>
      <c r="K214" s="57">
        <v>880</v>
      </c>
      <c r="M214" s="1">
        <f t="shared" si="7"/>
        <v>0</v>
      </c>
    </row>
    <row r="215" spans="1:13" ht="120">
      <c r="A215" s="1">
        <f t="shared" si="6"/>
        <v>0</v>
      </c>
      <c r="B215" s="41">
        <v>196</v>
      </c>
      <c r="C215" s="42" t="s">
        <v>494</v>
      </c>
      <c r="D215" s="40" t="s">
        <v>98</v>
      </c>
      <c r="E215" s="40" t="s">
        <v>48</v>
      </c>
      <c r="F215" s="47">
        <v>80</v>
      </c>
      <c r="G215" s="33"/>
      <c r="H215" s="33"/>
      <c r="I215" s="33"/>
      <c r="J215" s="33"/>
      <c r="K215" s="57">
        <v>880</v>
      </c>
      <c r="M215" s="1">
        <f t="shared" si="7"/>
        <v>0</v>
      </c>
    </row>
    <row r="216" spans="1:13" ht="96">
      <c r="A216" s="1">
        <f t="shared" si="6"/>
        <v>0</v>
      </c>
      <c r="B216" s="41">
        <v>197</v>
      </c>
      <c r="C216" s="42" t="s">
        <v>495</v>
      </c>
      <c r="D216" s="40" t="s">
        <v>161</v>
      </c>
      <c r="E216" s="40" t="s">
        <v>190</v>
      </c>
      <c r="F216" s="47">
        <v>40</v>
      </c>
      <c r="G216" s="33"/>
      <c r="H216" s="33"/>
      <c r="I216" s="33"/>
      <c r="J216" s="33"/>
      <c r="K216" s="57">
        <v>398.8</v>
      </c>
      <c r="M216" s="1">
        <f t="shared" si="7"/>
        <v>0</v>
      </c>
    </row>
    <row r="217" spans="1:13" ht="240">
      <c r="A217" s="1">
        <f t="shared" si="6"/>
        <v>0</v>
      </c>
      <c r="B217" s="41">
        <v>198</v>
      </c>
      <c r="C217" s="42" t="s">
        <v>497</v>
      </c>
      <c r="D217" s="40" t="s">
        <v>162</v>
      </c>
      <c r="E217" s="40" t="s">
        <v>48</v>
      </c>
      <c r="F217" s="47">
        <v>40</v>
      </c>
      <c r="G217" s="33"/>
      <c r="H217" s="33"/>
      <c r="I217" s="33"/>
      <c r="J217" s="33"/>
      <c r="K217" s="57">
        <v>400</v>
      </c>
      <c r="M217" s="1">
        <f t="shared" si="7"/>
        <v>0</v>
      </c>
    </row>
    <row r="218" spans="1:13" ht="108">
      <c r="A218" s="1">
        <f t="shared" si="6"/>
        <v>0</v>
      </c>
      <c r="B218" s="41">
        <v>199</v>
      </c>
      <c r="C218" s="42" t="s">
        <v>496</v>
      </c>
      <c r="D218" s="40" t="s">
        <v>163</v>
      </c>
      <c r="E218" s="40" t="s">
        <v>48</v>
      </c>
      <c r="F218" s="47">
        <v>40</v>
      </c>
      <c r="G218" s="33"/>
      <c r="H218" s="33"/>
      <c r="I218" s="33"/>
      <c r="J218" s="33"/>
      <c r="K218" s="57">
        <v>400</v>
      </c>
      <c r="M218" s="1">
        <f t="shared" si="7"/>
        <v>0</v>
      </c>
    </row>
    <row r="219" spans="1:13" ht="240">
      <c r="A219" s="1">
        <f t="shared" si="6"/>
        <v>0</v>
      </c>
      <c r="B219" s="41">
        <v>200</v>
      </c>
      <c r="C219" s="42" t="s">
        <v>498</v>
      </c>
      <c r="D219" s="42" t="s">
        <v>164</v>
      </c>
      <c r="E219" s="40" t="s">
        <v>48</v>
      </c>
      <c r="F219" s="47">
        <v>60</v>
      </c>
      <c r="G219" s="33"/>
      <c r="H219" s="33"/>
      <c r="I219" s="33"/>
      <c r="J219" s="33"/>
      <c r="K219" s="57">
        <v>600</v>
      </c>
      <c r="M219" s="1">
        <f t="shared" si="7"/>
        <v>0</v>
      </c>
    </row>
    <row r="220" spans="1:13" ht="240">
      <c r="A220" s="1">
        <f t="shared" si="6"/>
        <v>0</v>
      </c>
      <c r="B220" s="41">
        <v>201</v>
      </c>
      <c r="C220" s="42" t="s">
        <v>499</v>
      </c>
      <c r="D220" s="42" t="s">
        <v>165</v>
      </c>
      <c r="E220" s="40" t="s">
        <v>48</v>
      </c>
      <c r="F220" s="47">
        <v>140</v>
      </c>
      <c r="G220" s="33"/>
      <c r="H220" s="33"/>
      <c r="I220" s="33"/>
      <c r="J220" s="33"/>
      <c r="K220" s="57">
        <v>1372</v>
      </c>
      <c r="M220" s="1">
        <f t="shared" si="7"/>
        <v>0</v>
      </c>
    </row>
    <row r="221" spans="1:13" ht="252">
      <c r="A221" s="1">
        <f t="shared" si="6"/>
        <v>0</v>
      </c>
      <c r="B221" s="41">
        <v>202</v>
      </c>
      <c r="C221" s="42" t="s">
        <v>500</v>
      </c>
      <c r="D221" s="42" t="s">
        <v>38</v>
      </c>
      <c r="E221" s="40" t="s">
        <v>48</v>
      </c>
      <c r="F221" s="47">
        <v>60</v>
      </c>
      <c r="G221" s="33"/>
      <c r="H221" s="33"/>
      <c r="I221" s="33"/>
      <c r="J221" s="33"/>
      <c r="K221" s="57">
        <v>588</v>
      </c>
      <c r="M221" s="1">
        <f t="shared" si="7"/>
        <v>0</v>
      </c>
    </row>
    <row r="222" spans="1:13" ht="216">
      <c r="A222" s="1">
        <f t="shared" si="6"/>
        <v>0</v>
      </c>
      <c r="B222" s="41">
        <v>203</v>
      </c>
      <c r="C222" s="42" t="s">
        <v>501</v>
      </c>
      <c r="D222" s="42" t="s">
        <v>39</v>
      </c>
      <c r="E222" s="40" t="s">
        <v>48</v>
      </c>
      <c r="F222" s="47">
        <v>120</v>
      </c>
      <c r="G222" s="33"/>
      <c r="H222" s="33"/>
      <c r="I222" s="33"/>
      <c r="J222" s="33"/>
      <c r="K222" s="57">
        <v>1200</v>
      </c>
      <c r="M222" s="1">
        <f t="shared" si="7"/>
        <v>0</v>
      </c>
    </row>
    <row r="223" spans="1:13" ht="188.25" customHeight="1">
      <c r="A223" s="1">
        <f t="shared" si="6"/>
        <v>0</v>
      </c>
      <c r="B223" s="41">
        <v>204</v>
      </c>
      <c r="C223" s="42" t="s">
        <v>502</v>
      </c>
      <c r="D223" s="42" t="s">
        <v>40</v>
      </c>
      <c r="E223" s="40" t="s">
        <v>48</v>
      </c>
      <c r="F223" s="47">
        <v>40</v>
      </c>
      <c r="G223" s="33"/>
      <c r="H223" s="33"/>
      <c r="I223" s="33"/>
      <c r="J223" s="33"/>
      <c r="K223" s="57">
        <v>399</v>
      </c>
      <c r="M223" s="1">
        <f t="shared" si="7"/>
        <v>0</v>
      </c>
    </row>
    <row r="224" spans="1:13" ht="154.5" customHeight="1">
      <c r="A224" s="1">
        <f t="shared" si="6"/>
        <v>0</v>
      </c>
      <c r="B224" s="41">
        <v>205</v>
      </c>
      <c r="C224" s="42" t="s">
        <v>503</v>
      </c>
      <c r="D224" s="42" t="s">
        <v>41</v>
      </c>
      <c r="E224" s="40" t="s">
        <v>48</v>
      </c>
      <c r="F224" s="47">
        <v>80</v>
      </c>
      <c r="G224" s="33"/>
      <c r="H224" s="33"/>
      <c r="I224" s="33"/>
      <c r="J224" s="33"/>
      <c r="K224" s="57">
        <v>784</v>
      </c>
      <c r="M224" s="1">
        <f t="shared" si="7"/>
        <v>0</v>
      </c>
    </row>
    <row r="225" spans="1:13" ht="96">
      <c r="A225" s="1">
        <f t="shared" si="6"/>
        <v>0</v>
      </c>
      <c r="B225" s="41">
        <v>206</v>
      </c>
      <c r="C225" s="42" t="s">
        <v>504</v>
      </c>
      <c r="D225" s="42" t="s">
        <v>42</v>
      </c>
      <c r="E225" s="40" t="s">
        <v>48</v>
      </c>
      <c r="F225" s="47">
        <v>120</v>
      </c>
      <c r="G225" s="33"/>
      <c r="H225" s="33"/>
      <c r="I225" s="33"/>
      <c r="J225" s="33"/>
      <c r="K225" s="57">
        <v>1176</v>
      </c>
      <c r="M225" s="1">
        <f t="shared" si="7"/>
        <v>0</v>
      </c>
    </row>
    <row r="226" spans="1:13" ht="132">
      <c r="A226" s="1">
        <f t="shared" si="6"/>
        <v>0</v>
      </c>
      <c r="B226" s="41">
        <v>207</v>
      </c>
      <c r="C226" s="42" t="s">
        <v>505</v>
      </c>
      <c r="D226" s="42" t="s">
        <v>43</v>
      </c>
      <c r="E226" s="40" t="s">
        <v>48</v>
      </c>
      <c r="F226" s="47">
        <v>160</v>
      </c>
      <c r="G226" s="33"/>
      <c r="H226" s="33"/>
      <c r="I226" s="33"/>
      <c r="J226" s="33"/>
      <c r="K226" s="57">
        <v>1568</v>
      </c>
      <c r="M226" s="1">
        <f t="shared" si="7"/>
        <v>0</v>
      </c>
    </row>
    <row r="227" spans="1:13" ht="96">
      <c r="A227" s="1">
        <f t="shared" si="6"/>
        <v>0</v>
      </c>
      <c r="B227" s="41">
        <v>208</v>
      </c>
      <c r="C227" s="42" t="s">
        <v>506</v>
      </c>
      <c r="D227" s="40" t="s">
        <v>99</v>
      </c>
      <c r="E227" s="40" t="s">
        <v>190</v>
      </c>
      <c r="F227" s="47">
        <v>40</v>
      </c>
      <c r="G227" s="33"/>
      <c r="H227" s="33"/>
      <c r="I227" s="33"/>
      <c r="J227" s="33"/>
      <c r="K227" s="57">
        <v>400</v>
      </c>
      <c r="M227" s="1">
        <f t="shared" si="7"/>
        <v>0</v>
      </c>
    </row>
    <row r="228" spans="1:13" ht="120">
      <c r="A228" s="1">
        <f t="shared" si="6"/>
        <v>0</v>
      </c>
      <c r="B228" s="41">
        <v>209</v>
      </c>
      <c r="C228" s="42" t="s">
        <v>507</v>
      </c>
      <c r="D228" s="40" t="s">
        <v>100</v>
      </c>
      <c r="E228" s="40" t="s">
        <v>48</v>
      </c>
      <c r="F228" s="47">
        <v>40</v>
      </c>
      <c r="G228" s="33"/>
      <c r="H228" s="33"/>
      <c r="I228" s="33"/>
      <c r="J228" s="33"/>
      <c r="K228" s="57">
        <v>400</v>
      </c>
      <c r="M228" s="1">
        <f t="shared" si="7"/>
        <v>0</v>
      </c>
    </row>
    <row r="229" spans="1:13" s="5" customFormat="1" ht="24">
      <c r="A229" s="5">
        <f t="shared" si="6"/>
      </c>
      <c r="B229" s="30" t="s">
        <v>101</v>
      </c>
      <c r="C229" s="31"/>
      <c r="D229" s="22" t="s">
        <v>66</v>
      </c>
      <c r="E229" s="18"/>
      <c r="F229" s="18"/>
      <c r="G229" s="20"/>
      <c r="H229" s="20"/>
      <c r="I229" s="20"/>
      <c r="J229" s="20"/>
      <c r="K229" s="16">
        <v>995.16</v>
      </c>
      <c r="M229" s="5">
        <f t="shared" si="7"/>
        <v>0</v>
      </c>
    </row>
    <row r="230" spans="1:13" ht="60" customHeight="1">
      <c r="A230" s="1">
        <f t="shared" si="6"/>
        <v>0</v>
      </c>
      <c r="B230" s="41">
        <v>210</v>
      </c>
      <c r="C230" s="42" t="s">
        <v>508</v>
      </c>
      <c r="D230" s="40" t="s">
        <v>102</v>
      </c>
      <c r="E230" s="40" t="s">
        <v>48</v>
      </c>
      <c r="F230" s="47">
        <v>80</v>
      </c>
      <c r="G230" s="33"/>
      <c r="H230" s="33"/>
      <c r="I230" s="33"/>
      <c r="J230" s="33"/>
      <c r="K230" s="57">
        <v>121.76</v>
      </c>
      <c r="M230" s="1">
        <f t="shared" si="7"/>
        <v>0</v>
      </c>
    </row>
    <row r="231" spans="1:13" ht="108">
      <c r="A231" s="1">
        <f t="shared" si="6"/>
        <v>0</v>
      </c>
      <c r="B231" s="41">
        <v>211</v>
      </c>
      <c r="C231" s="42" t="s">
        <v>509</v>
      </c>
      <c r="D231" s="40" t="s">
        <v>67</v>
      </c>
      <c r="E231" s="40" t="s">
        <v>48</v>
      </c>
      <c r="F231" s="47">
        <v>80</v>
      </c>
      <c r="G231" s="33"/>
      <c r="H231" s="33"/>
      <c r="I231" s="33"/>
      <c r="J231" s="33"/>
      <c r="K231" s="57">
        <v>154.4</v>
      </c>
      <c r="M231" s="1">
        <f t="shared" si="7"/>
        <v>0</v>
      </c>
    </row>
    <row r="232" spans="1:13" ht="36">
      <c r="A232" s="1">
        <f t="shared" si="6"/>
        <v>0</v>
      </c>
      <c r="B232" s="41">
        <v>212</v>
      </c>
      <c r="C232" s="42" t="s">
        <v>510</v>
      </c>
      <c r="D232" s="40" t="s">
        <v>68</v>
      </c>
      <c r="E232" s="40" t="s">
        <v>48</v>
      </c>
      <c r="F232" s="47">
        <v>60</v>
      </c>
      <c r="G232" s="33"/>
      <c r="H232" s="33"/>
      <c r="I232" s="33"/>
      <c r="J232" s="33"/>
      <c r="K232" s="57">
        <v>144</v>
      </c>
      <c r="M232" s="1">
        <f t="shared" si="7"/>
        <v>0</v>
      </c>
    </row>
    <row r="233" spans="1:13" ht="60">
      <c r="A233" s="1">
        <f t="shared" si="6"/>
        <v>0</v>
      </c>
      <c r="B233" s="41">
        <v>213</v>
      </c>
      <c r="C233" s="42" t="s">
        <v>511</v>
      </c>
      <c r="D233" s="40" t="s">
        <v>103</v>
      </c>
      <c r="E233" s="40" t="s">
        <v>48</v>
      </c>
      <c r="F233" s="47">
        <v>200</v>
      </c>
      <c r="G233" s="33"/>
      <c r="H233" s="33"/>
      <c r="I233" s="33"/>
      <c r="J233" s="33"/>
      <c r="K233" s="57">
        <v>255</v>
      </c>
      <c r="M233" s="1">
        <f t="shared" si="7"/>
        <v>0</v>
      </c>
    </row>
    <row r="234" spans="1:13" ht="60">
      <c r="A234" s="1">
        <f t="shared" si="6"/>
        <v>0</v>
      </c>
      <c r="B234" s="41">
        <v>214</v>
      </c>
      <c r="C234" s="42" t="s">
        <v>512</v>
      </c>
      <c r="D234" s="40" t="s">
        <v>69</v>
      </c>
      <c r="E234" s="40" t="s">
        <v>48</v>
      </c>
      <c r="F234" s="47">
        <v>40</v>
      </c>
      <c r="G234" s="33"/>
      <c r="H234" s="33"/>
      <c r="I234" s="33"/>
      <c r="J234" s="33"/>
      <c r="K234" s="57">
        <v>66</v>
      </c>
      <c r="M234" s="1">
        <f t="shared" si="7"/>
        <v>0</v>
      </c>
    </row>
    <row r="235" spans="1:13" ht="60" customHeight="1">
      <c r="A235" s="1">
        <f t="shared" si="6"/>
        <v>0</v>
      </c>
      <c r="B235" s="41">
        <v>215</v>
      </c>
      <c r="C235" s="42" t="s">
        <v>513</v>
      </c>
      <c r="D235" s="40" t="s">
        <v>70</v>
      </c>
      <c r="E235" s="40" t="s">
        <v>48</v>
      </c>
      <c r="F235" s="47">
        <v>40</v>
      </c>
      <c r="G235" s="33"/>
      <c r="H235" s="33"/>
      <c r="I235" s="33"/>
      <c r="J235" s="33"/>
      <c r="K235" s="57">
        <v>110</v>
      </c>
      <c r="M235" s="1">
        <f t="shared" si="7"/>
        <v>0</v>
      </c>
    </row>
    <row r="236" spans="1:13" ht="36">
      <c r="A236" s="1">
        <f t="shared" si="6"/>
        <v>0</v>
      </c>
      <c r="B236" s="41">
        <v>216</v>
      </c>
      <c r="C236" s="42" t="s">
        <v>514</v>
      </c>
      <c r="D236" s="40" t="s">
        <v>71</v>
      </c>
      <c r="E236" s="40" t="s">
        <v>48</v>
      </c>
      <c r="F236" s="47">
        <v>60</v>
      </c>
      <c r="G236" s="33"/>
      <c r="H236" s="33"/>
      <c r="I236" s="33"/>
      <c r="J236" s="33"/>
      <c r="K236" s="57">
        <v>144</v>
      </c>
      <c r="M236" s="1">
        <f t="shared" si="7"/>
        <v>0</v>
      </c>
    </row>
    <row r="237" spans="1:13" s="5" customFormat="1" ht="12">
      <c r="A237" s="5">
        <f t="shared" si="6"/>
      </c>
      <c r="B237" s="30" t="s">
        <v>104</v>
      </c>
      <c r="C237" s="31"/>
      <c r="D237" s="22" t="s">
        <v>72</v>
      </c>
      <c r="E237" s="18"/>
      <c r="F237" s="18"/>
      <c r="G237" s="20"/>
      <c r="H237" s="20"/>
      <c r="I237" s="20"/>
      <c r="J237" s="20"/>
      <c r="K237" s="16">
        <v>4542.402</v>
      </c>
      <c r="M237" s="5">
        <f t="shared" si="7"/>
        <v>0</v>
      </c>
    </row>
    <row r="238" spans="1:13" ht="99.75" customHeight="1">
      <c r="A238" s="1">
        <f t="shared" si="6"/>
        <v>0</v>
      </c>
      <c r="B238" s="41">
        <v>217</v>
      </c>
      <c r="C238" s="42" t="s">
        <v>515</v>
      </c>
      <c r="D238" s="40" t="s">
        <v>105</v>
      </c>
      <c r="E238" s="40" t="s">
        <v>48</v>
      </c>
      <c r="F238" s="47">
        <v>100</v>
      </c>
      <c r="G238" s="33"/>
      <c r="H238" s="33"/>
      <c r="I238" s="33"/>
      <c r="J238" s="33"/>
      <c r="K238" s="57">
        <v>466</v>
      </c>
      <c r="M238" s="1">
        <f t="shared" si="7"/>
        <v>0</v>
      </c>
    </row>
    <row r="239" spans="1:13" ht="132">
      <c r="A239" s="1">
        <f t="shared" si="6"/>
        <v>0</v>
      </c>
      <c r="B239" s="41">
        <v>218</v>
      </c>
      <c r="C239" s="42" t="s">
        <v>516</v>
      </c>
      <c r="D239" s="40" t="s">
        <v>106</v>
      </c>
      <c r="E239" s="40" t="s">
        <v>48</v>
      </c>
      <c r="F239" s="47">
        <v>40</v>
      </c>
      <c r="G239" s="33"/>
      <c r="H239" s="33"/>
      <c r="I239" s="33"/>
      <c r="J239" s="33"/>
      <c r="K239" s="57">
        <v>186.4</v>
      </c>
      <c r="M239" s="1">
        <f t="shared" si="7"/>
        <v>0</v>
      </c>
    </row>
    <row r="240" spans="1:13" ht="72">
      <c r="A240" s="1">
        <f t="shared" si="6"/>
        <v>0</v>
      </c>
      <c r="B240" s="41">
        <v>219</v>
      </c>
      <c r="C240" s="42" t="s">
        <v>517</v>
      </c>
      <c r="D240" s="40" t="s">
        <v>107</v>
      </c>
      <c r="E240" s="40" t="s">
        <v>48</v>
      </c>
      <c r="F240" s="47">
        <v>40</v>
      </c>
      <c r="G240" s="33"/>
      <c r="H240" s="33"/>
      <c r="I240" s="33"/>
      <c r="J240" s="33"/>
      <c r="K240" s="57">
        <v>400</v>
      </c>
      <c r="M240" s="1">
        <f t="shared" si="7"/>
        <v>0</v>
      </c>
    </row>
    <row r="241" spans="1:13" ht="108">
      <c r="A241" s="1">
        <f t="shared" si="6"/>
        <v>0</v>
      </c>
      <c r="B241" s="41">
        <v>220</v>
      </c>
      <c r="C241" s="42" t="s">
        <v>518</v>
      </c>
      <c r="D241" s="40" t="s">
        <v>73</v>
      </c>
      <c r="E241" s="40" t="s">
        <v>48</v>
      </c>
      <c r="F241" s="47">
        <v>160</v>
      </c>
      <c r="G241" s="33"/>
      <c r="H241" s="33"/>
      <c r="I241" s="33"/>
      <c r="J241" s="33"/>
      <c r="K241" s="57">
        <v>392</v>
      </c>
      <c r="M241" s="1">
        <f t="shared" si="7"/>
        <v>0</v>
      </c>
    </row>
    <row r="242" spans="1:13" ht="192">
      <c r="A242" s="1">
        <f t="shared" si="6"/>
        <v>0</v>
      </c>
      <c r="B242" s="41">
        <v>221</v>
      </c>
      <c r="C242" s="42" t="s">
        <v>519</v>
      </c>
      <c r="D242" s="40" t="s">
        <v>74</v>
      </c>
      <c r="E242" s="40" t="s">
        <v>48</v>
      </c>
      <c r="F242" s="47">
        <v>60</v>
      </c>
      <c r="G242" s="33"/>
      <c r="H242" s="33"/>
      <c r="I242" s="33"/>
      <c r="J242" s="33"/>
      <c r="K242" s="57">
        <v>147</v>
      </c>
      <c r="M242" s="1">
        <f t="shared" si="7"/>
        <v>0</v>
      </c>
    </row>
    <row r="243" spans="1:13" ht="252">
      <c r="A243" s="1">
        <f t="shared" si="6"/>
        <v>0</v>
      </c>
      <c r="B243" s="41">
        <v>222</v>
      </c>
      <c r="C243" s="42" t="s">
        <v>520</v>
      </c>
      <c r="D243" s="40" t="s">
        <v>75</v>
      </c>
      <c r="E243" s="40" t="s">
        <v>48</v>
      </c>
      <c r="F243" s="47">
        <v>120</v>
      </c>
      <c r="G243" s="33"/>
      <c r="H243" s="33"/>
      <c r="I243" s="33"/>
      <c r="J243" s="33"/>
      <c r="K243" s="57">
        <v>294</v>
      </c>
      <c r="M243" s="1">
        <f t="shared" si="7"/>
        <v>0</v>
      </c>
    </row>
    <row r="244" spans="1:13" ht="132">
      <c r="A244" s="1">
        <f t="shared" si="6"/>
        <v>0</v>
      </c>
      <c r="B244" s="41">
        <v>223</v>
      </c>
      <c r="C244" s="42" t="s">
        <v>521</v>
      </c>
      <c r="D244" s="40" t="s">
        <v>76</v>
      </c>
      <c r="E244" s="40" t="s">
        <v>48</v>
      </c>
      <c r="F244" s="47">
        <v>100</v>
      </c>
      <c r="G244" s="33"/>
      <c r="H244" s="33"/>
      <c r="I244" s="33"/>
      <c r="J244" s="33"/>
      <c r="K244" s="57">
        <v>245</v>
      </c>
      <c r="M244" s="1">
        <f t="shared" si="7"/>
        <v>0</v>
      </c>
    </row>
    <row r="245" spans="1:13" ht="228">
      <c r="A245" s="1">
        <f t="shared" si="6"/>
        <v>0</v>
      </c>
      <c r="B245" s="41">
        <v>224</v>
      </c>
      <c r="C245" s="42" t="s">
        <v>522</v>
      </c>
      <c r="D245" s="40" t="s">
        <v>77</v>
      </c>
      <c r="E245" s="40" t="s">
        <v>48</v>
      </c>
      <c r="F245" s="47">
        <v>200</v>
      </c>
      <c r="G245" s="33"/>
      <c r="H245" s="33"/>
      <c r="I245" s="33"/>
      <c r="J245" s="33"/>
      <c r="K245" s="57">
        <v>650</v>
      </c>
      <c r="M245" s="1">
        <f t="shared" si="7"/>
        <v>0</v>
      </c>
    </row>
    <row r="246" spans="1:13" ht="60">
      <c r="A246" s="1">
        <f t="shared" si="6"/>
        <v>0</v>
      </c>
      <c r="B246" s="41">
        <v>225</v>
      </c>
      <c r="C246" s="42" t="s">
        <v>523</v>
      </c>
      <c r="D246" s="40" t="s">
        <v>78</v>
      </c>
      <c r="E246" s="40" t="s">
        <v>48</v>
      </c>
      <c r="F246" s="47">
        <v>60</v>
      </c>
      <c r="G246" s="33"/>
      <c r="H246" s="33"/>
      <c r="I246" s="33"/>
      <c r="J246" s="33"/>
      <c r="K246" s="57">
        <v>250.002</v>
      </c>
      <c r="M246" s="1">
        <f t="shared" si="7"/>
        <v>0</v>
      </c>
    </row>
    <row r="247" spans="1:13" ht="121.5" customHeight="1">
      <c r="A247" s="1">
        <f t="shared" si="6"/>
        <v>0</v>
      </c>
      <c r="B247" s="41">
        <v>226</v>
      </c>
      <c r="C247" s="42" t="s">
        <v>524</v>
      </c>
      <c r="D247" s="40" t="s">
        <v>108</v>
      </c>
      <c r="E247" s="40" t="s">
        <v>48</v>
      </c>
      <c r="F247" s="47">
        <v>100</v>
      </c>
      <c r="G247" s="33"/>
      <c r="H247" s="33"/>
      <c r="I247" s="33"/>
      <c r="J247" s="33"/>
      <c r="K247" s="57">
        <v>1000</v>
      </c>
      <c r="M247" s="1">
        <f t="shared" si="7"/>
        <v>0</v>
      </c>
    </row>
    <row r="248" spans="1:13" ht="96">
      <c r="A248" s="1">
        <f t="shared" si="6"/>
        <v>0</v>
      </c>
      <c r="B248" s="41">
        <v>227</v>
      </c>
      <c r="C248" s="42" t="s">
        <v>525</v>
      </c>
      <c r="D248" s="40" t="s">
        <v>79</v>
      </c>
      <c r="E248" s="40" t="s">
        <v>48</v>
      </c>
      <c r="F248" s="47">
        <v>160</v>
      </c>
      <c r="G248" s="33"/>
      <c r="H248" s="33"/>
      <c r="I248" s="33"/>
      <c r="J248" s="33"/>
      <c r="K248" s="57">
        <v>512</v>
      </c>
      <c r="M248" s="1">
        <f t="shared" si="7"/>
        <v>0</v>
      </c>
    </row>
    <row r="249" spans="1:13" s="5" customFormat="1" ht="12">
      <c r="A249" s="5">
        <f t="shared" si="6"/>
      </c>
      <c r="B249" s="30" t="s">
        <v>109</v>
      </c>
      <c r="C249" s="31"/>
      <c r="D249" s="22" t="s">
        <v>80</v>
      </c>
      <c r="E249" s="18"/>
      <c r="F249" s="18"/>
      <c r="G249" s="20"/>
      <c r="H249" s="20"/>
      <c r="I249" s="20"/>
      <c r="J249" s="20"/>
      <c r="K249" s="16">
        <v>18502.944000000003</v>
      </c>
      <c r="M249" s="5">
        <f t="shared" si="7"/>
        <v>0</v>
      </c>
    </row>
    <row r="250" spans="1:13" ht="84">
      <c r="A250" s="1">
        <f t="shared" si="6"/>
        <v>0</v>
      </c>
      <c r="B250" s="41">
        <v>228</v>
      </c>
      <c r="C250" s="42" t="s">
        <v>526</v>
      </c>
      <c r="D250" s="40" t="s">
        <v>587</v>
      </c>
      <c r="E250" s="40" t="s">
        <v>48</v>
      </c>
      <c r="F250" s="47">
        <v>400</v>
      </c>
      <c r="G250" s="33"/>
      <c r="H250" s="33"/>
      <c r="I250" s="33"/>
      <c r="J250" s="33"/>
      <c r="K250" s="57">
        <v>2633.32</v>
      </c>
      <c r="M250" s="1">
        <f t="shared" si="7"/>
        <v>0</v>
      </c>
    </row>
    <row r="251" spans="1:13" ht="96">
      <c r="A251" s="1">
        <f t="shared" si="6"/>
        <v>0</v>
      </c>
      <c r="B251" s="41">
        <v>229</v>
      </c>
      <c r="C251" s="42" t="s">
        <v>527</v>
      </c>
      <c r="D251" s="40" t="s">
        <v>588</v>
      </c>
      <c r="E251" s="40" t="s">
        <v>48</v>
      </c>
      <c r="F251" s="47">
        <v>200</v>
      </c>
      <c r="G251" s="33"/>
      <c r="H251" s="33"/>
      <c r="I251" s="33"/>
      <c r="J251" s="33"/>
      <c r="K251" s="57">
        <v>1650</v>
      </c>
      <c r="M251" s="1">
        <f t="shared" si="7"/>
        <v>0</v>
      </c>
    </row>
    <row r="252" spans="1:13" ht="216">
      <c r="A252" s="1">
        <f t="shared" si="6"/>
        <v>0</v>
      </c>
      <c r="B252" s="41">
        <v>230</v>
      </c>
      <c r="C252" s="42" t="s">
        <v>528</v>
      </c>
      <c r="D252" s="40" t="s">
        <v>290</v>
      </c>
      <c r="E252" s="40" t="s">
        <v>48</v>
      </c>
      <c r="F252" s="47">
        <v>80</v>
      </c>
      <c r="G252" s="33"/>
      <c r="H252" s="33"/>
      <c r="I252" s="33"/>
      <c r="J252" s="33"/>
      <c r="K252" s="57">
        <v>526.664</v>
      </c>
      <c r="M252" s="1">
        <f t="shared" si="7"/>
        <v>0</v>
      </c>
    </row>
    <row r="253" spans="1:13" ht="198" customHeight="1">
      <c r="A253" s="1">
        <f t="shared" si="6"/>
        <v>0</v>
      </c>
      <c r="B253" s="41">
        <v>231</v>
      </c>
      <c r="C253" s="42" t="s">
        <v>248</v>
      </c>
      <c r="D253" s="40" t="s">
        <v>291</v>
      </c>
      <c r="E253" s="40" t="s">
        <v>48</v>
      </c>
      <c r="F253" s="47">
        <v>600</v>
      </c>
      <c r="G253" s="33"/>
      <c r="H253" s="33"/>
      <c r="I253" s="33"/>
      <c r="J253" s="33"/>
      <c r="K253" s="57">
        <v>3949.98</v>
      </c>
      <c r="M253" s="1">
        <f t="shared" si="7"/>
        <v>0</v>
      </c>
    </row>
    <row r="254" spans="1:13" ht="204" customHeight="1">
      <c r="A254" s="1">
        <f t="shared" si="6"/>
        <v>0</v>
      </c>
      <c r="B254" s="41">
        <v>232</v>
      </c>
      <c r="C254" s="42" t="s">
        <v>249</v>
      </c>
      <c r="D254" s="42" t="s">
        <v>365</v>
      </c>
      <c r="E254" s="40" t="s">
        <v>48</v>
      </c>
      <c r="F254" s="47">
        <v>400</v>
      </c>
      <c r="G254" s="33"/>
      <c r="H254" s="33"/>
      <c r="I254" s="33"/>
      <c r="J254" s="33"/>
      <c r="K254" s="57">
        <v>3300</v>
      </c>
      <c r="M254" s="1">
        <f t="shared" si="7"/>
        <v>0</v>
      </c>
    </row>
    <row r="255" spans="1:13" ht="183.75" customHeight="1">
      <c r="A255" s="1">
        <f t="shared" si="6"/>
        <v>0</v>
      </c>
      <c r="B255" s="41">
        <v>233</v>
      </c>
      <c r="C255" s="42" t="s">
        <v>250</v>
      </c>
      <c r="D255" s="40" t="s">
        <v>366</v>
      </c>
      <c r="E255" s="40" t="s">
        <v>48</v>
      </c>
      <c r="F255" s="47">
        <v>240</v>
      </c>
      <c r="G255" s="33"/>
      <c r="H255" s="33"/>
      <c r="I255" s="33"/>
      <c r="J255" s="33"/>
      <c r="K255" s="57">
        <v>1579.9920000000002</v>
      </c>
      <c r="M255" s="1">
        <f t="shared" si="7"/>
        <v>0</v>
      </c>
    </row>
    <row r="256" spans="1:13" ht="240">
      <c r="A256" s="1">
        <f t="shared" si="6"/>
        <v>0</v>
      </c>
      <c r="B256" s="41">
        <v>234</v>
      </c>
      <c r="C256" s="42" t="s">
        <v>251</v>
      </c>
      <c r="D256" s="42" t="s">
        <v>562</v>
      </c>
      <c r="E256" s="40" t="s">
        <v>48</v>
      </c>
      <c r="F256" s="47">
        <v>60</v>
      </c>
      <c r="G256" s="33"/>
      <c r="H256" s="33"/>
      <c r="I256" s="33"/>
      <c r="J256" s="33"/>
      <c r="K256" s="57">
        <v>495</v>
      </c>
      <c r="M256" s="1">
        <f t="shared" si="7"/>
        <v>0</v>
      </c>
    </row>
    <row r="257" spans="1:13" ht="120">
      <c r="A257" s="1">
        <f t="shared" si="6"/>
        <v>0</v>
      </c>
      <c r="B257" s="41">
        <v>235</v>
      </c>
      <c r="C257" s="42" t="s">
        <v>252</v>
      </c>
      <c r="D257" s="40" t="s">
        <v>563</v>
      </c>
      <c r="E257" s="40" t="s">
        <v>48</v>
      </c>
      <c r="F257" s="47">
        <v>40</v>
      </c>
      <c r="G257" s="33"/>
      <c r="H257" s="33"/>
      <c r="I257" s="33"/>
      <c r="J257" s="33"/>
      <c r="K257" s="57">
        <v>183</v>
      </c>
      <c r="M257" s="1">
        <f t="shared" si="7"/>
        <v>0</v>
      </c>
    </row>
    <row r="258" spans="1:13" ht="84">
      <c r="A258" s="1">
        <f t="shared" si="6"/>
        <v>0</v>
      </c>
      <c r="B258" s="41">
        <v>236</v>
      </c>
      <c r="C258" s="42" t="s">
        <v>253</v>
      </c>
      <c r="D258" s="40" t="s">
        <v>589</v>
      </c>
      <c r="E258" s="40" t="s">
        <v>48</v>
      </c>
      <c r="F258" s="47">
        <v>60</v>
      </c>
      <c r="G258" s="33"/>
      <c r="H258" s="33"/>
      <c r="I258" s="33"/>
      <c r="J258" s="33"/>
      <c r="K258" s="57">
        <v>394.99800000000005</v>
      </c>
      <c r="M258" s="1">
        <f t="shared" si="7"/>
        <v>0</v>
      </c>
    </row>
    <row r="259" spans="1:13" ht="72">
      <c r="A259" s="1">
        <f t="shared" si="6"/>
        <v>0</v>
      </c>
      <c r="B259" s="41">
        <v>237</v>
      </c>
      <c r="C259" s="42" t="s">
        <v>254</v>
      </c>
      <c r="D259" s="40" t="s">
        <v>590</v>
      </c>
      <c r="E259" s="40" t="s">
        <v>48</v>
      </c>
      <c r="F259" s="47">
        <v>60</v>
      </c>
      <c r="G259" s="33"/>
      <c r="H259" s="33"/>
      <c r="I259" s="33"/>
      <c r="J259" s="33"/>
      <c r="K259" s="57">
        <v>394.99800000000005</v>
      </c>
      <c r="M259" s="1">
        <f t="shared" si="7"/>
        <v>0</v>
      </c>
    </row>
    <row r="260" spans="1:13" ht="108">
      <c r="A260" s="1">
        <f t="shared" si="6"/>
        <v>0</v>
      </c>
      <c r="B260" s="41">
        <v>238</v>
      </c>
      <c r="C260" s="42" t="s">
        <v>255</v>
      </c>
      <c r="D260" s="40" t="s">
        <v>367</v>
      </c>
      <c r="E260" s="40" t="s">
        <v>48</v>
      </c>
      <c r="F260" s="47">
        <v>60</v>
      </c>
      <c r="G260" s="33"/>
      <c r="H260" s="33"/>
      <c r="I260" s="33"/>
      <c r="J260" s="33"/>
      <c r="K260" s="57">
        <v>495</v>
      </c>
      <c r="M260" s="1">
        <f t="shared" si="7"/>
        <v>0</v>
      </c>
    </row>
    <row r="261" spans="1:13" ht="84">
      <c r="A261" s="1">
        <f t="shared" si="6"/>
        <v>0</v>
      </c>
      <c r="B261" s="41">
        <v>239</v>
      </c>
      <c r="C261" s="42" t="s">
        <v>256</v>
      </c>
      <c r="D261" s="40" t="s">
        <v>368</v>
      </c>
      <c r="E261" s="40" t="s">
        <v>48</v>
      </c>
      <c r="F261" s="47">
        <v>60</v>
      </c>
      <c r="G261" s="33"/>
      <c r="H261" s="33"/>
      <c r="I261" s="33"/>
      <c r="J261" s="33"/>
      <c r="K261" s="57">
        <v>495</v>
      </c>
      <c r="M261" s="1">
        <f t="shared" si="7"/>
        <v>0</v>
      </c>
    </row>
    <row r="262" spans="1:13" ht="108">
      <c r="A262" s="1">
        <f t="shared" si="6"/>
        <v>0</v>
      </c>
      <c r="B262" s="41">
        <v>240</v>
      </c>
      <c r="C262" s="42" t="s">
        <v>257</v>
      </c>
      <c r="D262" s="40" t="s">
        <v>564</v>
      </c>
      <c r="E262" s="40" t="s">
        <v>48</v>
      </c>
      <c r="F262" s="47">
        <v>100</v>
      </c>
      <c r="G262" s="33"/>
      <c r="H262" s="33"/>
      <c r="I262" s="33"/>
      <c r="J262" s="33"/>
      <c r="K262" s="57">
        <v>658.33</v>
      </c>
      <c r="M262" s="1">
        <f t="shared" si="7"/>
        <v>0</v>
      </c>
    </row>
    <row r="263" spans="1:13" ht="144">
      <c r="A263" s="1">
        <f t="shared" si="6"/>
        <v>0</v>
      </c>
      <c r="B263" s="41">
        <v>241</v>
      </c>
      <c r="C263" s="42" t="s">
        <v>258</v>
      </c>
      <c r="D263" s="40" t="s">
        <v>565</v>
      </c>
      <c r="E263" s="40" t="s">
        <v>48</v>
      </c>
      <c r="F263" s="47">
        <v>60</v>
      </c>
      <c r="G263" s="33"/>
      <c r="H263" s="33"/>
      <c r="I263" s="33"/>
      <c r="J263" s="33"/>
      <c r="K263" s="57">
        <v>394.99800000000005</v>
      </c>
      <c r="M263" s="1">
        <f t="shared" si="7"/>
        <v>0</v>
      </c>
    </row>
    <row r="264" spans="1:13" ht="120">
      <c r="A264" s="1">
        <f t="shared" si="6"/>
        <v>0</v>
      </c>
      <c r="B264" s="41">
        <v>242</v>
      </c>
      <c r="C264" s="42" t="s">
        <v>259</v>
      </c>
      <c r="D264" s="40" t="s">
        <v>566</v>
      </c>
      <c r="E264" s="40" t="s">
        <v>48</v>
      </c>
      <c r="F264" s="47">
        <v>60</v>
      </c>
      <c r="G264" s="33"/>
      <c r="H264" s="33"/>
      <c r="I264" s="33"/>
      <c r="J264" s="33"/>
      <c r="K264" s="57">
        <v>394.99800000000005</v>
      </c>
      <c r="M264" s="1">
        <f t="shared" si="7"/>
        <v>0</v>
      </c>
    </row>
    <row r="265" spans="1:13" ht="144">
      <c r="A265" s="1">
        <f t="shared" si="6"/>
        <v>0</v>
      </c>
      <c r="B265" s="41">
        <v>243</v>
      </c>
      <c r="C265" s="42" t="s">
        <v>260</v>
      </c>
      <c r="D265" s="40" t="s">
        <v>567</v>
      </c>
      <c r="E265" s="40" t="s">
        <v>48</v>
      </c>
      <c r="F265" s="47">
        <v>100</v>
      </c>
      <c r="G265" s="33"/>
      <c r="H265" s="33"/>
      <c r="I265" s="33"/>
      <c r="J265" s="33"/>
      <c r="K265" s="57">
        <v>825</v>
      </c>
      <c r="M265" s="1">
        <f t="shared" si="7"/>
        <v>0</v>
      </c>
    </row>
    <row r="266" spans="1:13" ht="168">
      <c r="A266" s="1">
        <f aca="true" t="shared" si="8" ref="A266:A301">IF(F266&lt;&gt;"",$D$4,"")</f>
        <v>0</v>
      </c>
      <c r="B266" s="41">
        <v>244</v>
      </c>
      <c r="C266" s="42" t="s">
        <v>261</v>
      </c>
      <c r="D266" s="40" t="s">
        <v>369</v>
      </c>
      <c r="E266" s="40" t="s">
        <v>48</v>
      </c>
      <c r="F266" s="47">
        <v>20</v>
      </c>
      <c r="G266" s="33"/>
      <c r="H266" s="33"/>
      <c r="I266" s="33"/>
      <c r="J266" s="33"/>
      <c r="K266" s="57">
        <v>131.666</v>
      </c>
      <c r="M266" s="1">
        <f aca="true" t="shared" si="9" ref="M266:M301">IF(H266&lt;&gt;"",1,0)</f>
        <v>0</v>
      </c>
    </row>
    <row r="267" spans="1:13" s="5" customFormat="1" ht="12">
      <c r="A267" s="5">
        <f t="shared" si="8"/>
      </c>
      <c r="B267" s="30" t="s">
        <v>374</v>
      </c>
      <c r="C267" s="31"/>
      <c r="D267" s="32" t="s">
        <v>580</v>
      </c>
      <c r="E267" s="18"/>
      <c r="F267" s="18"/>
      <c r="G267" s="20"/>
      <c r="H267" s="20"/>
      <c r="I267" s="20"/>
      <c r="J267" s="20"/>
      <c r="K267" s="16">
        <v>7091.9980000000005</v>
      </c>
      <c r="M267" s="5">
        <f t="shared" si="9"/>
        <v>0</v>
      </c>
    </row>
    <row r="268" spans="1:13" ht="252">
      <c r="A268" s="1">
        <f t="shared" si="8"/>
        <v>0</v>
      </c>
      <c r="B268" s="41">
        <v>245</v>
      </c>
      <c r="C268" s="42" t="s">
        <v>262</v>
      </c>
      <c r="D268" s="50" t="s">
        <v>370</v>
      </c>
      <c r="E268" s="48" t="s">
        <v>48</v>
      </c>
      <c r="F268" s="51">
        <v>100</v>
      </c>
      <c r="G268" s="35"/>
      <c r="H268" s="35"/>
      <c r="I268" s="35"/>
      <c r="J268" s="35"/>
      <c r="K268" s="57">
        <v>1875</v>
      </c>
      <c r="M268" s="1">
        <f t="shared" si="9"/>
        <v>0</v>
      </c>
    </row>
    <row r="269" spans="1:13" ht="138.75" customHeight="1">
      <c r="A269" s="1">
        <f t="shared" si="8"/>
        <v>0</v>
      </c>
      <c r="B269" s="41">
        <v>246</v>
      </c>
      <c r="C269" s="42" t="s">
        <v>263</v>
      </c>
      <c r="D269" s="50" t="s">
        <v>568</v>
      </c>
      <c r="E269" s="48" t="s">
        <v>48</v>
      </c>
      <c r="F269" s="51">
        <v>10</v>
      </c>
      <c r="G269" s="35"/>
      <c r="H269" s="35"/>
      <c r="I269" s="35"/>
      <c r="J269" s="35"/>
      <c r="K269" s="57">
        <v>180</v>
      </c>
      <c r="M269" s="1">
        <f t="shared" si="9"/>
        <v>0</v>
      </c>
    </row>
    <row r="270" spans="1:13" ht="60">
      <c r="A270" s="1">
        <f t="shared" si="8"/>
        <v>0</v>
      </c>
      <c r="B270" s="41">
        <v>247</v>
      </c>
      <c r="C270" s="42" t="s">
        <v>264</v>
      </c>
      <c r="D270" s="50" t="s">
        <v>569</v>
      </c>
      <c r="E270" s="48" t="s">
        <v>48</v>
      </c>
      <c r="F270" s="51">
        <v>40</v>
      </c>
      <c r="G270" s="35"/>
      <c r="H270" s="35"/>
      <c r="I270" s="35"/>
      <c r="J270" s="35"/>
      <c r="K270" s="57">
        <v>792</v>
      </c>
      <c r="M270" s="1">
        <f t="shared" si="9"/>
        <v>0</v>
      </c>
    </row>
    <row r="271" spans="1:13" ht="120">
      <c r="A271" s="1">
        <f t="shared" si="8"/>
        <v>0</v>
      </c>
      <c r="B271" s="41">
        <v>248</v>
      </c>
      <c r="C271" s="42" t="s">
        <v>265</v>
      </c>
      <c r="D271" s="50" t="s">
        <v>372</v>
      </c>
      <c r="E271" s="48" t="s">
        <v>48</v>
      </c>
      <c r="F271" s="51">
        <v>40</v>
      </c>
      <c r="G271" s="35"/>
      <c r="H271" s="35"/>
      <c r="I271" s="35"/>
      <c r="J271" s="35"/>
      <c r="K271" s="57">
        <v>750</v>
      </c>
      <c r="M271" s="1">
        <f t="shared" si="9"/>
        <v>0</v>
      </c>
    </row>
    <row r="272" spans="1:13" ht="96">
      <c r="A272" s="1">
        <f t="shared" si="8"/>
        <v>0</v>
      </c>
      <c r="B272" s="41">
        <v>249</v>
      </c>
      <c r="C272" s="42" t="s">
        <v>266</v>
      </c>
      <c r="D272" s="50" t="s">
        <v>570</v>
      </c>
      <c r="E272" s="48" t="s">
        <v>48</v>
      </c>
      <c r="F272" s="51">
        <v>40</v>
      </c>
      <c r="G272" s="35"/>
      <c r="H272" s="35"/>
      <c r="I272" s="35"/>
      <c r="J272" s="35"/>
      <c r="K272" s="57">
        <v>750</v>
      </c>
      <c r="M272" s="1">
        <f t="shared" si="9"/>
        <v>0</v>
      </c>
    </row>
    <row r="273" spans="1:13" ht="132">
      <c r="A273" s="1">
        <f t="shared" si="8"/>
        <v>0</v>
      </c>
      <c r="B273" s="41">
        <v>250</v>
      </c>
      <c r="C273" s="42" t="s">
        <v>267</v>
      </c>
      <c r="D273" s="50" t="s">
        <v>571</v>
      </c>
      <c r="E273" s="48" t="s">
        <v>48</v>
      </c>
      <c r="F273" s="51">
        <v>20</v>
      </c>
      <c r="G273" s="35"/>
      <c r="H273" s="35"/>
      <c r="I273" s="35"/>
      <c r="J273" s="35"/>
      <c r="K273" s="57">
        <v>61.034000000000006</v>
      </c>
      <c r="M273" s="1">
        <f t="shared" si="9"/>
        <v>0</v>
      </c>
    </row>
    <row r="274" spans="1:13" ht="156">
      <c r="A274" s="1">
        <f t="shared" si="8"/>
        <v>0</v>
      </c>
      <c r="B274" s="41">
        <v>251</v>
      </c>
      <c r="C274" s="42" t="s">
        <v>268</v>
      </c>
      <c r="D274" s="50" t="s">
        <v>373</v>
      </c>
      <c r="E274" s="48" t="s">
        <v>48</v>
      </c>
      <c r="F274" s="51">
        <v>20</v>
      </c>
      <c r="G274" s="35"/>
      <c r="H274" s="35"/>
      <c r="I274" s="35"/>
      <c r="J274" s="35"/>
      <c r="K274" s="57">
        <v>102.46400000000001</v>
      </c>
      <c r="M274" s="1">
        <f t="shared" si="9"/>
        <v>0</v>
      </c>
    </row>
    <row r="275" spans="1:13" ht="96" customHeight="1">
      <c r="A275" s="1">
        <f t="shared" si="8"/>
        <v>0</v>
      </c>
      <c r="B275" s="41">
        <v>252</v>
      </c>
      <c r="C275" s="42" t="s">
        <v>269</v>
      </c>
      <c r="D275" s="50" t="s">
        <v>572</v>
      </c>
      <c r="E275" s="48" t="s">
        <v>48</v>
      </c>
      <c r="F275" s="51">
        <v>20</v>
      </c>
      <c r="G275" s="35"/>
      <c r="H275" s="35"/>
      <c r="I275" s="35"/>
      <c r="J275" s="35"/>
      <c r="K275" s="57">
        <v>380</v>
      </c>
      <c r="M275" s="1">
        <f t="shared" si="9"/>
        <v>0</v>
      </c>
    </row>
    <row r="276" spans="1:13" ht="120">
      <c r="A276" s="1">
        <f t="shared" si="8"/>
        <v>0</v>
      </c>
      <c r="B276" s="41">
        <v>253</v>
      </c>
      <c r="C276" s="42" t="s">
        <v>270</v>
      </c>
      <c r="D276" s="50" t="s">
        <v>573</v>
      </c>
      <c r="E276" s="48" t="s">
        <v>48</v>
      </c>
      <c r="F276" s="51">
        <v>20</v>
      </c>
      <c r="G276" s="35"/>
      <c r="H276" s="35"/>
      <c r="I276" s="35"/>
      <c r="J276" s="35"/>
      <c r="K276" s="57">
        <v>360</v>
      </c>
      <c r="M276" s="1">
        <f t="shared" si="9"/>
        <v>0</v>
      </c>
    </row>
    <row r="277" spans="1:13" ht="156">
      <c r="A277" s="1">
        <f t="shared" si="8"/>
        <v>0</v>
      </c>
      <c r="B277" s="41">
        <v>254</v>
      </c>
      <c r="C277" s="42" t="s">
        <v>271</v>
      </c>
      <c r="D277" s="50" t="s">
        <v>574</v>
      </c>
      <c r="E277" s="48" t="s">
        <v>48</v>
      </c>
      <c r="F277" s="51">
        <v>40</v>
      </c>
      <c r="G277" s="35"/>
      <c r="H277" s="35"/>
      <c r="I277" s="35"/>
      <c r="J277" s="35"/>
      <c r="K277" s="57">
        <v>800</v>
      </c>
      <c r="M277" s="1">
        <f t="shared" si="9"/>
        <v>0</v>
      </c>
    </row>
    <row r="278" spans="1:13" ht="252">
      <c r="A278" s="1">
        <f t="shared" si="8"/>
        <v>0</v>
      </c>
      <c r="B278" s="41">
        <v>255</v>
      </c>
      <c r="C278" s="42" t="s">
        <v>272</v>
      </c>
      <c r="D278" s="50" t="s">
        <v>575</v>
      </c>
      <c r="E278" s="48" t="s">
        <v>48</v>
      </c>
      <c r="F278" s="51">
        <v>20</v>
      </c>
      <c r="G278" s="35"/>
      <c r="H278" s="35"/>
      <c r="I278" s="35"/>
      <c r="J278" s="35"/>
      <c r="K278" s="57">
        <v>400</v>
      </c>
      <c r="M278" s="1">
        <f t="shared" si="9"/>
        <v>0</v>
      </c>
    </row>
    <row r="279" spans="1:13" ht="132">
      <c r="A279" s="1">
        <f t="shared" si="8"/>
        <v>0</v>
      </c>
      <c r="B279" s="41">
        <v>256</v>
      </c>
      <c r="C279" s="42" t="s">
        <v>273</v>
      </c>
      <c r="D279" s="50" t="s">
        <v>576</v>
      </c>
      <c r="E279" s="48" t="s">
        <v>48</v>
      </c>
      <c r="F279" s="51">
        <v>5</v>
      </c>
      <c r="G279" s="35"/>
      <c r="H279" s="35"/>
      <c r="I279" s="35"/>
      <c r="J279" s="35"/>
      <c r="K279" s="57">
        <v>90</v>
      </c>
      <c r="M279" s="1">
        <f t="shared" si="9"/>
        <v>0</v>
      </c>
    </row>
    <row r="280" spans="1:13" ht="252">
      <c r="A280" s="1">
        <f t="shared" si="8"/>
        <v>0</v>
      </c>
      <c r="B280" s="41">
        <v>257</v>
      </c>
      <c r="C280" s="42" t="s">
        <v>274</v>
      </c>
      <c r="D280" s="50" t="s">
        <v>581</v>
      </c>
      <c r="E280" s="48" t="s">
        <v>48</v>
      </c>
      <c r="F280" s="51">
        <v>2</v>
      </c>
      <c r="G280" s="35"/>
      <c r="H280" s="35"/>
      <c r="I280" s="35"/>
      <c r="J280" s="35"/>
      <c r="K280" s="57">
        <v>38</v>
      </c>
      <c r="M280" s="1">
        <f t="shared" si="9"/>
        <v>0</v>
      </c>
    </row>
    <row r="281" spans="1:13" ht="216">
      <c r="A281" s="1">
        <f t="shared" si="8"/>
        <v>0</v>
      </c>
      <c r="B281" s="41">
        <v>258</v>
      </c>
      <c r="C281" s="42" t="s">
        <v>275</v>
      </c>
      <c r="D281" s="50" t="s">
        <v>582</v>
      </c>
      <c r="E281" s="48" t="s">
        <v>48</v>
      </c>
      <c r="F281" s="51">
        <v>5</v>
      </c>
      <c r="G281" s="35"/>
      <c r="H281" s="35"/>
      <c r="I281" s="35"/>
      <c r="J281" s="35"/>
      <c r="K281" s="57">
        <v>100</v>
      </c>
      <c r="M281" s="1">
        <f t="shared" si="9"/>
        <v>0</v>
      </c>
    </row>
    <row r="282" spans="1:13" ht="252">
      <c r="A282" s="1">
        <f t="shared" si="8"/>
        <v>0</v>
      </c>
      <c r="B282" s="41">
        <v>259</v>
      </c>
      <c r="C282" s="42" t="s">
        <v>276</v>
      </c>
      <c r="D282" s="50" t="s">
        <v>583</v>
      </c>
      <c r="E282" s="48" t="s">
        <v>48</v>
      </c>
      <c r="F282" s="51">
        <v>2</v>
      </c>
      <c r="G282" s="35"/>
      <c r="H282" s="35"/>
      <c r="I282" s="35"/>
      <c r="J282" s="35"/>
      <c r="K282" s="57">
        <v>38</v>
      </c>
      <c r="M282" s="1">
        <f t="shared" si="9"/>
        <v>0</v>
      </c>
    </row>
    <row r="283" spans="1:13" ht="180">
      <c r="A283" s="1">
        <f t="shared" si="8"/>
        <v>0</v>
      </c>
      <c r="B283" s="41">
        <v>260</v>
      </c>
      <c r="C283" s="42" t="s">
        <v>277</v>
      </c>
      <c r="D283" s="50" t="s">
        <v>584</v>
      </c>
      <c r="E283" s="48" t="s">
        <v>48</v>
      </c>
      <c r="F283" s="51">
        <v>2</v>
      </c>
      <c r="G283" s="35"/>
      <c r="H283" s="35"/>
      <c r="I283" s="35"/>
      <c r="J283" s="35"/>
      <c r="K283" s="57">
        <v>38</v>
      </c>
      <c r="M283" s="1">
        <f t="shared" si="9"/>
        <v>0</v>
      </c>
    </row>
    <row r="284" spans="1:13" ht="252">
      <c r="A284" s="1">
        <f t="shared" si="8"/>
        <v>0</v>
      </c>
      <c r="B284" s="41">
        <v>261</v>
      </c>
      <c r="C284" s="42" t="s">
        <v>274</v>
      </c>
      <c r="D284" s="50" t="s">
        <v>585</v>
      </c>
      <c r="E284" s="48" t="s">
        <v>48</v>
      </c>
      <c r="F284" s="51">
        <v>2</v>
      </c>
      <c r="G284" s="35"/>
      <c r="H284" s="35"/>
      <c r="I284" s="35"/>
      <c r="J284" s="35"/>
      <c r="K284" s="57">
        <v>40</v>
      </c>
      <c r="M284" s="1">
        <f t="shared" si="9"/>
        <v>0</v>
      </c>
    </row>
    <row r="285" spans="1:13" ht="156">
      <c r="A285" s="1">
        <f t="shared" si="8"/>
        <v>0</v>
      </c>
      <c r="B285" s="41">
        <v>262</v>
      </c>
      <c r="C285" s="42" t="s">
        <v>278</v>
      </c>
      <c r="D285" s="50" t="s">
        <v>586</v>
      </c>
      <c r="E285" s="48" t="s">
        <v>48</v>
      </c>
      <c r="F285" s="52">
        <v>2</v>
      </c>
      <c r="G285" s="36"/>
      <c r="H285" s="36"/>
      <c r="I285" s="36"/>
      <c r="J285" s="36"/>
      <c r="K285" s="57">
        <v>97.5</v>
      </c>
      <c r="M285" s="1">
        <f t="shared" si="9"/>
        <v>0</v>
      </c>
    </row>
    <row r="286" spans="1:13" ht="96">
      <c r="A286" s="1">
        <f t="shared" si="8"/>
        <v>0</v>
      </c>
      <c r="B286" s="41">
        <v>263</v>
      </c>
      <c r="C286" s="42" t="s">
        <v>279</v>
      </c>
      <c r="D286" s="50" t="s">
        <v>529</v>
      </c>
      <c r="E286" s="48" t="s">
        <v>48</v>
      </c>
      <c r="F286" s="52">
        <v>2</v>
      </c>
      <c r="G286" s="36"/>
      <c r="H286" s="36"/>
      <c r="I286" s="36"/>
      <c r="J286" s="36"/>
      <c r="K286" s="57">
        <v>200</v>
      </c>
      <c r="M286" s="1">
        <f t="shared" si="9"/>
        <v>0</v>
      </c>
    </row>
    <row r="287" spans="1:13" s="5" customFormat="1" ht="24">
      <c r="A287" s="5">
        <f t="shared" si="8"/>
      </c>
      <c r="B287" s="30" t="s">
        <v>371</v>
      </c>
      <c r="C287" s="31"/>
      <c r="D287" s="22" t="s">
        <v>530</v>
      </c>
      <c r="E287" s="18"/>
      <c r="F287" s="18"/>
      <c r="G287" s="20"/>
      <c r="H287" s="20"/>
      <c r="I287" s="20"/>
      <c r="J287" s="20"/>
      <c r="K287" s="16">
        <v>564.69</v>
      </c>
      <c r="M287" s="5">
        <f t="shared" si="9"/>
        <v>0</v>
      </c>
    </row>
    <row r="288" spans="1:13" ht="48">
      <c r="A288" s="1">
        <f t="shared" si="8"/>
        <v>0</v>
      </c>
      <c r="B288" s="41">
        <v>264</v>
      </c>
      <c r="C288" s="42" t="s">
        <v>531</v>
      </c>
      <c r="D288" s="42" t="s">
        <v>531</v>
      </c>
      <c r="E288" s="48" t="s">
        <v>48</v>
      </c>
      <c r="F288" s="51">
        <v>4</v>
      </c>
      <c r="G288" s="35"/>
      <c r="H288" s="35"/>
      <c r="I288" s="35"/>
      <c r="J288" s="35"/>
      <c r="K288" s="57">
        <v>20</v>
      </c>
      <c r="M288" s="1">
        <f t="shared" si="9"/>
        <v>0</v>
      </c>
    </row>
    <row r="289" spans="1:13" ht="48">
      <c r="A289" s="1">
        <f t="shared" si="8"/>
        <v>0</v>
      </c>
      <c r="B289" s="41">
        <v>265</v>
      </c>
      <c r="C289" s="42" t="s">
        <v>532</v>
      </c>
      <c r="D289" s="42" t="s">
        <v>532</v>
      </c>
      <c r="E289" s="48" t="s">
        <v>48</v>
      </c>
      <c r="F289" s="51">
        <v>4</v>
      </c>
      <c r="G289" s="35"/>
      <c r="H289" s="35"/>
      <c r="I289" s="35"/>
      <c r="J289" s="35"/>
      <c r="K289" s="57">
        <v>20</v>
      </c>
      <c r="M289" s="1">
        <f t="shared" si="9"/>
        <v>0</v>
      </c>
    </row>
    <row r="290" spans="1:13" ht="72">
      <c r="A290" s="1">
        <f t="shared" si="8"/>
        <v>0</v>
      </c>
      <c r="B290" s="41">
        <v>266</v>
      </c>
      <c r="C290" s="42" t="s">
        <v>280</v>
      </c>
      <c r="D290" s="42" t="s">
        <v>533</v>
      </c>
      <c r="E290" s="48" t="s">
        <v>48</v>
      </c>
      <c r="F290" s="51">
        <v>20</v>
      </c>
      <c r="G290" s="35"/>
      <c r="H290" s="35"/>
      <c r="I290" s="35"/>
      <c r="J290" s="35"/>
      <c r="K290" s="57">
        <v>88</v>
      </c>
      <c r="M290" s="1">
        <f t="shared" si="9"/>
        <v>0</v>
      </c>
    </row>
    <row r="291" spans="1:13" ht="48">
      <c r="A291" s="1">
        <f t="shared" si="8"/>
        <v>0</v>
      </c>
      <c r="B291" s="41">
        <v>267</v>
      </c>
      <c r="C291" s="42" t="s">
        <v>281</v>
      </c>
      <c r="D291" s="42" t="s">
        <v>534</v>
      </c>
      <c r="E291" s="48" t="s">
        <v>48</v>
      </c>
      <c r="F291" s="51">
        <v>40</v>
      </c>
      <c r="G291" s="35"/>
      <c r="H291" s="35"/>
      <c r="I291" s="35"/>
      <c r="J291" s="35"/>
      <c r="K291" s="57">
        <v>89.088</v>
      </c>
      <c r="M291" s="1">
        <f t="shared" si="9"/>
        <v>0</v>
      </c>
    </row>
    <row r="292" spans="1:13" ht="48">
      <c r="A292" s="1">
        <f t="shared" si="8"/>
        <v>0</v>
      </c>
      <c r="B292" s="41">
        <v>268</v>
      </c>
      <c r="C292" s="42" t="s">
        <v>535</v>
      </c>
      <c r="D292" s="42" t="s">
        <v>535</v>
      </c>
      <c r="E292" s="48" t="s">
        <v>48</v>
      </c>
      <c r="F292" s="51">
        <v>4</v>
      </c>
      <c r="G292" s="35"/>
      <c r="H292" s="35"/>
      <c r="I292" s="35"/>
      <c r="J292" s="35"/>
      <c r="K292" s="57">
        <v>1</v>
      </c>
      <c r="M292" s="1">
        <f t="shared" si="9"/>
        <v>0</v>
      </c>
    </row>
    <row r="293" spans="1:13" ht="60">
      <c r="A293" s="1">
        <f t="shared" si="8"/>
        <v>0</v>
      </c>
      <c r="B293" s="41">
        <v>269</v>
      </c>
      <c r="C293" s="42" t="s">
        <v>283</v>
      </c>
      <c r="D293" s="42" t="s">
        <v>536</v>
      </c>
      <c r="E293" s="48" t="s">
        <v>48</v>
      </c>
      <c r="F293" s="51">
        <v>2</v>
      </c>
      <c r="G293" s="35"/>
      <c r="H293" s="35"/>
      <c r="I293" s="35"/>
      <c r="J293" s="35"/>
      <c r="K293" s="57">
        <v>8.316</v>
      </c>
      <c r="M293" s="1">
        <f t="shared" si="9"/>
        <v>0</v>
      </c>
    </row>
    <row r="294" spans="1:13" ht="36">
      <c r="A294" s="1">
        <f t="shared" si="8"/>
        <v>0</v>
      </c>
      <c r="B294" s="41">
        <v>270</v>
      </c>
      <c r="C294" s="42" t="s">
        <v>282</v>
      </c>
      <c r="D294" s="42" t="s">
        <v>537</v>
      </c>
      <c r="E294" s="48" t="s">
        <v>48</v>
      </c>
      <c r="F294" s="51">
        <v>10</v>
      </c>
      <c r="G294" s="35"/>
      <c r="H294" s="35"/>
      <c r="I294" s="35"/>
      <c r="J294" s="35"/>
      <c r="K294" s="57">
        <v>11.55</v>
      </c>
      <c r="M294" s="1">
        <f t="shared" si="9"/>
        <v>0</v>
      </c>
    </row>
    <row r="295" spans="1:13" ht="24">
      <c r="A295" s="1">
        <f t="shared" si="8"/>
        <v>0</v>
      </c>
      <c r="B295" s="41">
        <v>271</v>
      </c>
      <c r="C295" s="42" t="s">
        <v>284</v>
      </c>
      <c r="D295" s="42" t="s">
        <v>538</v>
      </c>
      <c r="E295" s="48" t="s">
        <v>48</v>
      </c>
      <c r="F295" s="51">
        <v>160</v>
      </c>
      <c r="G295" s="35"/>
      <c r="H295" s="35"/>
      <c r="I295" s="35"/>
      <c r="J295" s="35"/>
      <c r="K295" s="57">
        <v>78.976</v>
      </c>
      <c r="M295" s="1">
        <f t="shared" si="9"/>
        <v>0</v>
      </c>
    </row>
    <row r="296" spans="1:13" ht="72">
      <c r="A296" s="1">
        <f t="shared" si="8"/>
        <v>0</v>
      </c>
      <c r="B296" s="41">
        <v>272</v>
      </c>
      <c r="C296" s="42" t="s">
        <v>285</v>
      </c>
      <c r="D296" s="42" t="s">
        <v>539</v>
      </c>
      <c r="E296" s="48" t="s">
        <v>48</v>
      </c>
      <c r="F296" s="51">
        <v>6</v>
      </c>
      <c r="G296" s="35"/>
      <c r="H296" s="35"/>
      <c r="I296" s="35"/>
      <c r="J296" s="35"/>
      <c r="K296" s="57">
        <v>26.4</v>
      </c>
      <c r="M296" s="1">
        <f t="shared" si="9"/>
        <v>0</v>
      </c>
    </row>
    <row r="297" spans="1:13" ht="84">
      <c r="A297" s="1">
        <f t="shared" si="8"/>
        <v>0</v>
      </c>
      <c r="B297" s="41">
        <v>273</v>
      </c>
      <c r="C297" s="42" t="s">
        <v>286</v>
      </c>
      <c r="D297" s="42" t="s">
        <v>540</v>
      </c>
      <c r="E297" s="48" t="s">
        <v>48</v>
      </c>
      <c r="F297" s="51">
        <v>6</v>
      </c>
      <c r="G297" s="35"/>
      <c r="H297" s="35"/>
      <c r="I297" s="35"/>
      <c r="J297" s="35"/>
      <c r="K297" s="57">
        <v>45</v>
      </c>
      <c r="M297" s="1">
        <f t="shared" si="9"/>
        <v>0</v>
      </c>
    </row>
    <row r="298" spans="1:13" ht="108">
      <c r="A298" s="1">
        <f t="shared" si="8"/>
        <v>0</v>
      </c>
      <c r="B298" s="41">
        <v>274</v>
      </c>
      <c r="C298" s="42" t="s">
        <v>287</v>
      </c>
      <c r="D298" s="42" t="s">
        <v>541</v>
      </c>
      <c r="E298" s="48" t="s">
        <v>48</v>
      </c>
      <c r="F298" s="51">
        <v>6</v>
      </c>
      <c r="G298" s="35"/>
      <c r="H298" s="35"/>
      <c r="I298" s="35"/>
      <c r="J298" s="35"/>
      <c r="K298" s="57">
        <v>7.8</v>
      </c>
      <c r="M298" s="1">
        <f t="shared" si="9"/>
        <v>0</v>
      </c>
    </row>
    <row r="299" spans="1:13" ht="48">
      <c r="A299" s="1">
        <f t="shared" si="8"/>
        <v>0</v>
      </c>
      <c r="B299" s="41">
        <v>275</v>
      </c>
      <c r="C299" s="42" t="s">
        <v>542</v>
      </c>
      <c r="D299" s="42" t="s">
        <v>542</v>
      </c>
      <c r="E299" s="48" t="s">
        <v>48</v>
      </c>
      <c r="F299" s="51">
        <v>2</v>
      </c>
      <c r="G299" s="35"/>
      <c r="H299" s="35"/>
      <c r="I299" s="35"/>
      <c r="J299" s="35"/>
      <c r="K299" s="57">
        <v>82.36</v>
      </c>
      <c r="M299" s="1">
        <f t="shared" si="9"/>
        <v>0</v>
      </c>
    </row>
    <row r="300" spans="1:13" ht="72.75" thickBot="1">
      <c r="A300" s="1">
        <f t="shared" si="8"/>
        <v>0</v>
      </c>
      <c r="B300" s="41">
        <v>276</v>
      </c>
      <c r="C300" s="42" t="s">
        <v>543</v>
      </c>
      <c r="D300" s="42" t="s">
        <v>543</v>
      </c>
      <c r="E300" s="48" t="s">
        <v>48</v>
      </c>
      <c r="F300" s="53">
        <v>2</v>
      </c>
      <c r="G300" s="35"/>
      <c r="H300" s="35"/>
      <c r="I300" s="35"/>
      <c r="J300" s="35"/>
      <c r="K300" s="57">
        <v>40</v>
      </c>
      <c r="M300" s="1">
        <f t="shared" si="9"/>
        <v>0</v>
      </c>
    </row>
    <row r="301" spans="1:13" ht="96.75" thickBot="1">
      <c r="A301" s="1">
        <f t="shared" si="8"/>
        <v>0</v>
      </c>
      <c r="B301" s="54">
        <v>277</v>
      </c>
      <c r="C301" s="55" t="s">
        <v>544</v>
      </c>
      <c r="D301" s="55" t="s">
        <v>544</v>
      </c>
      <c r="E301" s="56" t="s">
        <v>48</v>
      </c>
      <c r="F301" s="53">
        <v>10</v>
      </c>
      <c r="G301" s="37"/>
      <c r="H301" s="37"/>
      <c r="I301" s="37"/>
      <c r="J301" s="37"/>
      <c r="K301" s="58">
        <v>46.2</v>
      </c>
      <c r="M301" s="1">
        <f t="shared" si="9"/>
        <v>0</v>
      </c>
    </row>
    <row r="302" spans="2:10" ht="12">
      <c r="B302" s="3"/>
      <c r="C302" s="3"/>
      <c r="D302" s="3"/>
      <c r="E302" s="3"/>
      <c r="F302" s="3"/>
      <c r="G302" s="3"/>
      <c r="H302" s="3"/>
      <c r="I302" s="3"/>
      <c r="J302" s="3"/>
    </row>
    <row r="303" spans="2:10" ht="24">
      <c r="B303" s="3"/>
      <c r="C303" s="3" t="s">
        <v>60</v>
      </c>
      <c r="D303" s="3"/>
      <c r="E303" s="74">
        <f>SUM(M8:M301)</f>
        <v>0</v>
      </c>
      <c r="F303" s="74"/>
      <c r="G303" s="3"/>
      <c r="H303" s="3"/>
      <c r="I303" s="3"/>
      <c r="J303" s="3"/>
    </row>
    <row r="304" spans="3:6" ht="12.75">
      <c r="C304" s="1" t="s">
        <v>61</v>
      </c>
      <c r="E304" s="72">
        <f>SUMIF(M8:M301,"&gt;0",K8:K301)</f>
        <v>0</v>
      </c>
      <c r="F304" s="73"/>
    </row>
    <row r="305" spans="2:11" ht="12">
      <c r="B305" s="1" t="s">
        <v>140</v>
      </c>
      <c r="J305" s="4"/>
      <c r="K305" s="1"/>
    </row>
    <row r="306" spans="2:11" ht="12">
      <c r="B306" s="1" t="s">
        <v>141</v>
      </c>
      <c r="J306" s="4"/>
      <c r="K306" s="1"/>
    </row>
    <row r="309" spans="2:3" ht="12">
      <c r="B309" s="2"/>
      <c r="C309" s="2"/>
    </row>
    <row r="310" spans="2:10" ht="12">
      <c r="B310" s="2"/>
      <c r="C310" s="2"/>
      <c r="F310" s="2"/>
      <c r="G310" s="2"/>
      <c r="H310" s="2"/>
      <c r="I310" s="2"/>
      <c r="J310" s="2"/>
    </row>
    <row r="311" spans="2:3" ht="12">
      <c r="B311" s="2"/>
      <c r="C311" s="2"/>
    </row>
    <row r="313" spans="2:3" ht="12">
      <c r="B313" s="2"/>
      <c r="C313" s="2"/>
    </row>
  </sheetData>
  <sheetProtection sheet="1" objects="1" scenarios="1" selectLockedCells="1"/>
  <mergeCells count="14">
    <mergeCell ref="B79:B80"/>
    <mergeCell ref="C79:C80"/>
    <mergeCell ref="D79:D80"/>
    <mergeCell ref="E304:F304"/>
    <mergeCell ref="E303:F303"/>
    <mergeCell ref="E79:E80"/>
    <mergeCell ref="B1:K1"/>
    <mergeCell ref="B2:K2"/>
    <mergeCell ref="B3:K3"/>
    <mergeCell ref="B8:F8"/>
    <mergeCell ref="F79:F80"/>
    <mergeCell ref="K79:K80"/>
    <mergeCell ref="B4:C4"/>
    <mergeCell ref="D4:K4"/>
  </mergeCells>
  <printOptions/>
  <pageMargins left="0.31496062992125984" right="0.1968503937007874" top="0.31496062992125984" bottom="0.31496062992125984" header="0" footer="0"/>
  <pageSetup blackAndWhite="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Tsanco</cp:lastModifiedBy>
  <cp:lastPrinted>2014-12-05T10:04:11Z</cp:lastPrinted>
  <dcterms:created xsi:type="dcterms:W3CDTF">2014-11-27T11:52:49Z</dcterms:created>
  <dcterms:modified xsi:type="dcterms:W3CDTF">2014-12-05T10:08:29Z</dcterms:modified>
  <cp:category/>
  <cp:version/>
  <cp:contentType/>
  <cp:contentStatus/>
</cp:coreProperties>
</file>